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nelincoln.sharepoint.com/sites/UNL-SponsoredProgramsWebsiteInfo/Shared Documents/Service Center Rates/"/>
    </mc:Choice>
  </mc:AlternateContent>
  <xr:revisionPtr revIDLastSave="0" documentId="8_{C7203676-2AC8-4D7F-88F7-927917088ECD}" xr6:coauthVersionLast="47" xr6:coauthVersionMax="47" xr10:uidLastSave="{00000000-0000-0000-0000-000000000000}"/>
  <bookViews>
    <workbookView xWindow="28680" yWindow="-1230" windowWidth="29040" windowHeight="15720" xr2:uid="{C2B5EDBF-C1AD-485E-934F-115146F4790D}"/>
  </bookViews>
  <sheets>
    <sheet name="Combined" sheetId="2" r:id="rId1"/>
  </sheets>
  <definedNames>
    <definedName name="_xlnm._FilterDatabase" localSheetId="0" hidden="1">Combined!$A$3:$G$1103</definedName>
    <definedName name="_xlnm.Print_Area" localSheetId="0">Combined!$A$1:$G$1103</definedName>
    <definedName name="_xlnm.Print_Titles" localSheetId="0">Combined!$2:$3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889" i="2"/>
  <c r="H889" i="2" s="1"/>
  <c r="G888" i="2"/>
  <c r="H888" i="2" s="1"/>
  <c r="G839" i="2"/>
  <c r="H839" i="2" s="1"/>
  <c r="G838" i="2"/>
  <c r="H838" i="2" s="1"/>
  <c r="G837" i="2"/>
  <c r="H837" i="2" s="1"/>
  <c r="G836" i="2"/>
  <c r="H836" i="2" s="1"/>
  <c r="G835" i="2"/>
  <c r="H835" i="2" s="1"/>
  <c r="G834" i="2"/>
  <c r="H834" i="2" s="1"/>
  <c r="G833" i="2"/>
  <c r="H833" i="2" s="1"/>
  <c r="G832" i="2"/>
  <c r="H832" i="2" s="1"/>
  <c r="G831" i="2"/>
  <c r="H831" i="2" s="1"/>
  <c r="G830" i="2"/>
  <c r="H830" i="2" s="1"/>
  <c r="G829" i="2"/>
  <c r="H829" i="2" s="1"/>
  <c r="G828" i="2"/>
  <c r="H828" i="2" s="1"/>
  <c r="G827" i="2"/>
  <c r="H827" i="2" s="1"/>
  <c r="G826" i="2"/>
  <c r="H826" i="2" s="1"/>
  <c r="G825" i="2"/>
  <c r="H825" i="2" s="1"/>
  <c r="G824" i="2"/>
  <c r="H824" i="2" s="1"/>
  <c r="G823" i="2"/>
  <c r="H823" i="2" s="1"/>
  <c r="G822" i="2"/>
  <c r="H822" i="2" s="1"/>
  <c r="G821" i="2"/>
  <c r="H821" i="2" s="1"/>
  <c r="G820" i="2"/>
  <c r="H820" i="2" s="1"/>
  <c r="G819" i="2"/>
  <c r="H819" i="2" s="1"/>
  <c r="G818" i="2"/>
  <c r="H818" i="2" s="1"/>
  <c r="G423" i="2"/>
  <c r="H423" i="2" s="1"/>
  <c r="G1061" i="2"/>
  <c r="H1061" i="2" s="1"/>
  <c r="G330" i="2"/>
  <c r="H330" i="2" s="1"/>
  <c r="G329" i="2"/>
  <c r="H329" i="2" s="1"/>
  <c r="G327" i="2"/>
  <c r="H327" i="2" s="1"/>
  <c r="G326" i="2"/>
  <c r="H326" i="2" s="1"/>
  <c r="G551" i="2"/>
  <c r="H551" i="2" s="1"/>
  <c r="G222" i="2"/>
  <c r="H222" i="2" s="1"/>
  <c r="G221" i="2"/>
  <c r="H221" i="2" s="1"/>
  <c r="G220" i="2"/>
  <c r="H220" i="2" s="1"/>
  <c r="G316" i="2"/>
  <c r="H316" i="2" s="1"/>
  <c r="G315" i="2"/>
  <c r="H315" i="2" s="1"/>
  <c r="G314" i="2"/>
  <c r="H314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534" i="2"/>
  <c r="H534" i="2" s="1"/>
  <c r="G677" i="2"/>
  <c r="H677" i="2" s="1"/>
  <c r="G676" i="2"/>
  <c r="H676" i="2" s="1"/>
  <c r="G675" i="2"/>
  <c r="H675" i="2" s="1"/>
  <c r="G674" i="2"/>
  <c r="H674" i="2" s="1"/>
  <c r="G673" i="2"/>
  <c r="H673" i="2" s="1"/>
  <c r="G678" i="2"/>
  <c r="H678" i="2" s="1"/>
  <c r="G309" i="2"/>
  <c r="H309" i="2" s="1"/>
  <c r="G308" i="2"/>
  <c r="H308" i="2" s="1"/>
  <c r="G307" i="2"/>
  <c r="H307" i="2" s="1"/>
  <c r="G1175" i="2"/>
  <c r="H1175" i="2" s="1"/>
  <c r="G1174" i="2"/>
  <c r="H1174" i="2" s="1"/>
  <c r="G1173" i="2"/>
  <c r="H1173" i="2" s="1"/>
  <c r="G1119" i="2"/>
  <c r="H1119" i="2" s="1"/>
  <c r="G1118" i="2"/>
  <c r="G1117" i="2"/>
  <c r="G1116" i="2"/>
  <c r="G1115" i="2"/>
  <c r="G1114" i="2"/>
  <c r="G1113" i="2"/>
  <c r="G807" i="2"/>
  <c r="H807" i="2" s="1"/>
  <c r="G806" i="2"/>
  <c r="H806" i="2" s="1"/>
  <c r="G803" i="2"/>
  <c r="H803" i="2" s="1"/>
  <c r="G802" i="2"/>
  <c r="H802" i="2" s="1"/>
  <c r="G420" i="2"/>
  <c r="H420" i="2" s="1"/>
  <c r="G419" i="2"/>
  <c r="H419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51" i="2"/>
  <c r="H51" i="2"/>
  <c r="G90" i="2"/>
  <c r="H90" i="2" s="1"/>
  <c r="G377" i="2"/>
  <c r="H377" i="2" s="1"/>
  <c r="G376" i="2"/>
  <c r="H376" i="2" s="1"/>
  <c r="G89" i="2"/>
  <c r="H89" i="2" s="1"/>
  <c r="G161" i="2"/>
  <c r="H161" i="2" s="1"/>
  <c r="G1107" i="2"/>
  <c r="H1107" i="2" s="1"/>
  <c r="G1106" i="2"/>
  <c r="H1106" i="2" s="1"/>
  <c r="G145" i="2"/>
  <c r="H145" i="2" s="1"/>
  <c r="G144" i="2"/>
  <c r="H144" i="2" s="1"/>
  <c r="G143" i="2"/>
  <c r="H143" i="2" s="1"/>
  <c r="G303" i="2"/>
  <c r="H303" i="2" s="1"/>
  <c r="G302" i="2"/>
  <c r="H302" i="2" s="1"/>
  <c r="G301" i="2"/>
  <c r="H301" i="2" s="1"/>
  <c r="G300" i="2"/>
  <c r="H300" i="2" s="1"/>
  <c r="G210" i="2"/>
  <c r="H210" i="2" s="1"/>
  <c r="G947" i="2"/>
  <c r="H947" i="2" s="1"/>
  <c r="G529" i="2"/>
  <c r="H529" i="2" s="1"/>
  <c r="G528" i="2"/>
  <c r="H528" i="2" s="1"/>
  <c r="G527" i="2"/>
  <c r="H527" i="2" s="1"/>
  <c r="G526" i="2"/>
  <c r="H526" i="2" s="1"/>
  <c r="G525" i="2"/>
  <c r="H525" i="2" s="1"/>
  <c r="G524" i="2"/>
  <c r="H524" i="2" s="1"/>
  <c r="G490" i="2"/>
  <c r="H490" i="2" s="1"/>
  <c r="G489" i="2"/>
  <c r="H489" i="2" s="1"/>
  <c r="G488" i="2"/>
  <c r="H488" i="2" s="1"/>
  <c r="G487" i="2"/>
  <c r="H487" i="2" s="1"/>
  <c r="G486" i="2"/>
  <c r="H486" i="2" s="1"/>
  <c r="G485" i="2"/>
  <c r="H485" i="2" s="1"/>
  <c r="G484" i="2"/>
  <c r="H484" i="2" s="1"/>
  <c r="G483" i="2"/>
  <c r="H483" i="2" s="1"/>
  <c r="G474" i="2"/>
  <c r="H474" i="2" s="1"/>
  <c r="G169" i="2"/>
  <c r="G168" i="2"/>
  <c r="G167" i="2"/>
  <c r="G62" i="2"/>
  <c r="H62" i="2" s="1"/>
  <c r="G697" i="2"/>
  <c r="H697" i="2" s="1"/>
  <c r="G522" i="2"/>
  <c r="H522" i="2" s="1"/>
  <c r="G521" i="2"/>
  <c r="H521" i="2" s="1"/>
  <c r="G520" i="2"/>
  <c r="H520" i="2" s="1"/>
  <c r="G519" i="2"/>
  <c r="H519" i="2" s="1"/>
  <c r="G518" i="2"/>
  <c r="H518" i="2" s="1"/>
  <c r="G517" i="2"/>
  <c r="H517" i="2" s="1"/>
  <c r="G516" i="2"/>
  <c r="H516" i="2" s="1"/>
  <c r="G515" i="2"/>
  <c r="H515" i="2" s="1"/>
  <c r="G443" i="2"/>
  <c r="H443" i="2" s="1"/>
  <c r="G442" i="2"/>
  <c r="H442" i="2" s="1"/>
  <c r="G441" i="2"/>
  <c r="H441" i="2" s="1"/>
  <c r="G440" i="2"/>
  <c r="H440" i="2" s="1"/>
  <c r="G439" i="2"/>
  <c r="H439" i="2" s="1"/>
  <c r="G412" i="2"/>
  <c r="H412" i="2" s="1"/>
  <c r="G928" i="2"/>
  <c r="H928" i="2" s="1"/>
  <c r="G927" i="2"/>
  <c r="H927" i="2" s="1"/>
  <c r="G926" i="2"/>
  <c r="H926" i="2" s="1"/>
  <c r="G925" i="2"/>
  <c r="H925" i="2" s="1"/>
  <c r="G924" i="2"/>
  <c r="H924" i="2" s="1"/>
  <c r="G923" i="2"/>
  <c r="H923" i="2" s="1"/>
  <c r="G922" i="2"/>
  <c r="H922" i="2" s="1"/>
  <c r="G921" i="2"/>
  <c r="H921" i="2" s="1"/>
  <c r="G920" i="2"/>
  <c r="H920" i="2" s="1"/>
  <c r="G919" i="2"/>
  <c r="H919" i="2" s="1"/>
  <c r="G918" i="2"/>
  <c r="H918" i="2" s="1"/>
  <c r="G444" i="2"/>
  <c r="H444" i="2" s="1"/>
  <c r="G93" i="2" l="1"/>
  <c r="H93" i="2" s="1"/>
  <c r="G55" i="2"/>
  <c r="H55" i="2" s="1"/>
  <c r="M54" i="2"/>
  <c r="G54" i="2"/>
  <c r="H54" i="2" s="1"/>
  <c r="G462" i="2"/>
  <c r="H462" i="2" s="1"/>
  <c r="G461" i="2"/>
  <c r="H461" i="2" s="1"/>
  <c r="G460" i="2"/>
  <c r="H460" i="2" s="1"/>
  <c r="G735" i="2" l="1"/>
  <c r="H735" i="2" s="1"/>
  <c r="M735" i="2"/>
  <c r="G702" i="2"/>
  <c r="H702" i="2" s="1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135" i="2" l="1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/>
  <c r="G142" i="2"/>
  <c r="H142" i="2" s="1"/>
  <c r="G146" i="2"/>
  <c r="H146" i="2" s="1"/>
  <c r="G147" i="2"/>
  <c r="H147" i="2" s="1"/>
  <c r="G1112" i="2"/>
  <c r="H1112" i="2" s="1"/>
  <c r="G671" i="2"/>
  <c r="H671" i="2" s="1"/>
  <c r="G669" i="2"/>
  <c r="H669" i="2" s="1"/>
  <c r="G668" i="2"/>
  <c r="H668" i="2" s="1"/>
  <c r="G667" i="2"/>
  <c r="H667" i="2" s="1"/>
  <c r="G666" i="2"/>
  <c r="H666" i="2" s="1"/>
  <c r="G665" i="2"/>
  <c r="H665" i="2" s="1"/>
  <c r="G664" i="2"/>
  <c r="H664" i="2" s="1"/>
  <c r="G663" i="2"/>
  <c r="H663" i="2" s="1"/>
  <c r="G662" i="2"/>
  <c r="H662" i="2" s="1"/>
  <c r="G661" i="2"/>
  <c r="H661" i="2" s="1"/>
  <c r="G660" i="2"/>
  <c r="H660" i="2" s="1"/>
  <c r="G659" i="2"/>
  <c r="H659" i="2" s="1"/>
  <c r="G560" i="2"/>
  <c r="H560" i="2" s="1"/>
  <c r="G513" i="2"/>
  <c r="H513" i="2" s="1"/>
  <c r="G512" i="2"/>
  <c r="H512" i="2" s="1"/>
  <c r="G511" i="2"/>
  <c r="H511" i="2" s="1"/>
  <c r="G510" i="2"/>
  <c r="H510" i="2" s="1"/>
  <c r="G509" i="2"/>
  <c r="H509" i="2" s="1"/>
  <c r="G508" i="2"/>
  <c r="H508" i="2" s="1"/>
  <c r="G507" i="2"/>
  <c r="H507" i="2" s="1"/>
  <c r="G506" i="2"/>
  <c r="H506" i="2" s="1"/>
  <c r="G505" i="2"/>
  <c r="H505" i="2" s="1"/>
  <c r="G504" i="2"/>
  <c r="H504" i="2" s="1"/>
  <c r="G503" i="2"/>
  <c r="H503" i="2" s="1"/>
  <c r="G502" i="2"/>
  <c r="H502" i="2" s="1"/>
  <c r="G501" i="2"/>
  <c r="H501" i="2" s="1"/>
  <c r="G500" i="2"/>
  <c r="H500" i="2" s="1"/>
  <c r="G499" i="2"/>
  <c r="H499" i="2" s="1"/>
  <c r="G498" i="2"/>
  <c r="H498" i="2" s="1"/>
  <c r="G497" i="2"/>
  <c r="H497" i="2" s="1"/>
  <c r="G496" i="2"/>
  <c r="H496" i="2" s="1"/>
  <c r="G495" i="2"/>
  <c r="H495" i="2" s="1"/>
  <c r="G494" i="2"/>
  <c r="H494" i="2" s="1"/>
  <c r="G493" i="2"/>
  <c r="H493" i="2" s="1"/>
  <c r="G492" i="2"/>
  <c r="H492" i="2" s="1"/>
  <c r="G491" i="2"/>
  <c r="H491" i="2" s="1"/>
  <c r="G481" i="2"/>
  <c r="H481" i="2" s="1"/>
  <c r="G480" i="2"/>
  <c r="H480" i="2" s="1"/>
  <c r="G479" i="2"/>
  <c r="H479" i="2" s="1"/>
  <c r="G478" i="2"/>
  <c r="H478" i="2" s="1"/>
  <c r="G477" i="2"/>
  <c r="H477" i="2" s="1"/>
  <c r="G476" i="2"/>
  <c r="H476" i="2" s="1"/>
  <c r="G475" i="2"/>
  <c r="H475" i="2" s="1"/>
  <c r="G472" i="2"/>
  <c r="H472" i="2" s="1"/>
  <c r="G471" i="2"/>
  <c r="H471" i="2" s="1"/>
  <c r="G470" i="2"/>
  <c r="H470" i="2" s="1"/>
  <c r="G469" i="2"/>
  <c r="H469" i="2" s="1"/>
  <c r="G468" i="2"/>
  <c r="H468" i="2" s="1"/>
  <c r="G467" i="2"/>
  <c r="H467" i="2" s="1"/>
  <c r="G466" i="2"/>
  <c r="H466" i="2" s="1"/>
  <c r="G465" i="2"/>
  <c r="H465" i="2" s="1"/>
  <c r="G464" i="2"/>
  <c r="H464" i="2" s="1"/>
  <c r="G463" i="2"/>
  <c r="H463" i="2" s="1"/>
  <c r="G459" i="2"/>
  <c r="H459" i="2" s="1"/>
  <c r="G458" i="2"/>
  <c r="H458" i="2" s="1"/>
  <c r="G446" i="2"/>
  <c r="H446" i="2" s="1"/>
  <c r="G445" i="2"/>
  <c r="H445" i="2" s="1"/>
  <c r="G438" i="2"/>
  <c r="H438" i="2" s="1"/>
  <c r="G437" i="2"/>
  <c r="H437" i="2" s="1"/>
  <c r="G436" i="2"/>
  <c r="H436" i="2" s="1"/>
  <c r="G435" i="2"/>
  <c r="H435" i="2" s="1"/>
  <c r="G434" i="2"/>
  <c r="H434" i="2" s="1"/>
  <c r="G433" i="2"/>
  <c r="H433" i="2" s="1"/>
  <c r="G382" i="2"/>
  <c r="H382" i="2" s="1"/>
  <c r="G381" i="2"/>
  <c r="H381" i="2" s="1"/>
  <c r="G380" i="2"/>
  <c r="H380" i="2" s="1"/>
  <c r="G379" i="2"/>
  <c r="H379" i="2" s="1"/>
  <c r="G378" i="2"/>
  <c r="H378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H361" i="2" s="1"/>
  <c r="G360" i="2"/>
  <c r="H360" i="2" s="1"/>
  <c r="G359" i="2"/>
  <c r="H359" i="2" s="1"/>
  <c r="G358" i="2"/>
  <c r="H358" i="2" s="1"/>
  <c r="G357" i="2"/>
  <c r="H357" i="2" s="1"/>
  <c r="G356" i="2"/>
  <c r="H356" i="2" s="1"/>
  <c r="G355" i="2"/>
  <c r="H355" i="2" s="1"/>
  <c r="G354" i="2"/>
  <c r="H354" i="2" s="1"/>
  <c r="G353" i="2"/>
  <c r="H353" i="2" s="1"/>
  <c r="G351" i="2"/>
  <c r="H351" i="2" s="1"/>
  <c r="G350" i="2"/>
  <c r="H350" i="2" s="1"/>
  <c r="G349" i="2"/>
  <c r="H349" i="2" s="1"/>
  <c r="G348" i="2"/>
  <c r="H348" i="2" s="1"/>
  <c r="G347" i="2"/>
  <c r="H347" i="2" s="1"/>
  <c r="G346" i="2"/>
  <c r="H346" i="2" s="1"/>
  <c r="G345" i="2"/>
  <c r="H345" i="2" s="1"/>
  <c r="G269" i="2"/>
  <c r="H269" i="2" s="1"/>
  <c r="G217" i="2"/>
  <c r="H217" i="2" s="1"/>
  <c r="G216" i="2"/>
  <c r="H216" i="2" s="1"/>
  <c r="G215" i="2"/>
  <c r="H215" i="2" s="1"/>
  <c r="G213" i="2"/>
  <c r="H213" i="2" s="1"/>
  <c r="G212" i="2"/>
  <c r="H212" i="2" s="1"/>
  <c r="G430" i="2"/>
  <c r="H430" i="2" s="1"/>
  <c r="G429" i="2"/>
  <c r="H429" i="2" s="1"/>
  <c r="G428" i="2"/>
  <c r="H428" i="2" s="1"/>
  <c r="G427" i="2"/>
  <c r="H427" i="2" s="1"/>
  <c r="G426" i="2"/>
  <c r="H426" i="2" s="1"/>
  <c r="G425" i="2"/>
  <c r="H425" i="2" s="1"/>
  <c r="G424" i="2"/>
  <c r="H424" i="2" s="1"/>
  <c r="G1105" i="2"/>
  <c r="H1105" i="2" s="1"/>
  <c r="G1104" i="2"/>
  <c r="H1104" i="2" s="1"/>
  <c r="G323" i="2" l="1"/>
  <c r="H323" i="2" s="1"/>
  <c r="G322" i="2"/>
  <c r="H322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538" i="2"/>
  <c r="H538" i="2" s="1"/>
  <c r="G537" i="2"/>
  <c r="H537" i="2" s="1"/>
  <c r="G536" i="2"/>
  <c r="H536" i="2" s="1"/>
  <c r="G906" i="2" l="1"/>
  <c r="H906" i="2" s="1"/>
  <c r="G905" i="2"/>
  <c r="H905" i="2" s="1"/>
  <c r="G555" i="2" l="1"/>
  <c r="H555" i="2" s="1"/>
  <c r="G421" i="2"/>
  <c r="H421" i="2" s="1"/>
  <c r="G1100" i="2" l="1"/>
  <c r="H1100" i="2" s="1"/>
  <c r="G1086" i="2"/>
  <c r="H1086" i="2" s="1"/>
  <c r="G1087" i="2"/>
  <c r="H1087" i="2" s="1"/>
  <c r="G1088" i="2"/>
  <c r="H1088" i="2" s="1"/>
  <c r="G1089" i="2"/>
  <c r="H1089" i="2" s="1"/>
  <c r="G1090" i="2"/>
  <c r="H1090" i="2" s="1"/>
  <c r="G1091" i="2"/>
  <c r="H1091" i="2" s="1"/>
  <c r="G1092" i="2"/>
  <c r="H1092" i="2" s="1"/>
  <c r="G1093" i="2"/>
  <c r="H1093" i="2" s="1"/>
  <c r="G1094" i="2"/>
  <c r="H1094" i="2" s="1"/>
  <c r="G1095" i="2"/>
  <c r="H1095" i="2" s="1"/>
  <c r="G1096" i="2"/>
  <c r="H1096" i="2" s="1"/>
  <c r="G1097" i="2"/>
  <c r="H1097" i="2" s="1"/>
  <c r="G1098" i="2"/>
  <c r="H1098" i="2" s="1"/>
  <c r="G1099" i="2"/>
  <c r="H1099" i="2" s="1"/>
  <c r="G1101" i="2"/>
  <c r="H1101" i="2" s="1"/>
  <c r="G1102" i="2"/>
  <c r="H1102" i="2" s="1"/>
  <c r="G1076" i="2"/>
  <c r="H1076" i="2" s="1"/>
  <c r="G1077" i="2"/>
  <c r="H1077" i="2" s="1"/>
  <c r="G1078" i="2"/>
  <c r="H1078" i="2" s="1"/>
  <c r="G960" i="2"/>
  <c r="H960" i="2" s="1"/>
  <c r="G961" i="2"/>
  <c r="H961" i="2" s="1"/>
  <c r="G962" i="2"/>
  <c r="H962" i="2" s="1"/>
  <c r="G963" i="2"/>
  <c r="H963" i="2" s="1"/>
  <c r="G964" i="2"/>
  <c r="H964" i="2" s="1"/>
  <c r="G965" i="2"/>
  <c r="H965" i="2" s="1"/>
  <c r="G966" i="2"/>
  <c r="H966" i="2" s="1"/>
  <c r="G967" i="2"/>
  <c r="H967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B138" i="2" l="1"/>
  <c r="B139" i="2" s="1"/>
  <c r="B140" i="2" s="1"/>
  <c r="B141" i="2" s="1"/>
  <c r="B142" i="2" s="1"/>
  <c r="A138" i="2"/>
  <c r="A139" i="2" s="1"/>
  <c r="A140" i="2" s="1"/>
  <c r="A141" i="2" s="1"/>
  <c r="A142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42" i="2"/>
  <c r="H342" i="2" s="1"/>
  <c r="G341" i="2"/>
  <c r="H341" i="2" s="1"/>
  <c r="G1080" i="2" l="1"/>
  <c r="G1072" i="2"/>
  <c r="H1072" i="2" s="1"/>
  <c r="G1071" i="2"/>
  <c r="H1071" i="2" s="1"/>
  <c r="G1068" i="2"/>
  <c r="H1068" i="2" s="1"/>
  <c r="G1069" i="2"/>
  <c r="H1069" i="2" s="1"/>
  <c r="G1070" i="2"/>
  <c r="H1070" i="2" s="1"/>
  <c r="G1063" i="2"/>
  <c r="H1063" i="2" s="1"/>
  <c r="G533" i="2"/>
  <c r="H533" i="2" s="1"/>
  <c r="G532" i="2"/>
  <c r="H532" i="2" s="1"/>
  <c r="G531" i="2"/>
  <c r="H531" i="2" s="1"/>
  <c r="G544" i="2"/>
  <c r="H544" i="2" s="1"/>
  <c r="G543" i="2"/>
  <c r="H543" i="2" s="1"/>
  <c r="G542" i="2"/>
  <c r="H542" i="2" s="1"/>
  <c r="G541" i="2"/>
  <c r="H541" i="2" s="1"/>
  <c r="G180" i="2" l="1"/>
  <c r="H180" i="2" s="1"/>
  <c r="G179" i="2"/>
  <c r="H179" i="2" s="1"/>
  <c r="G453" i="2"/>
  <c r="H453" i="2" s="1"/>
  <c r="G452" i="2"/>
  <c r="H452" i="2" s="1"/>
  <c r="G451" i="2"/>
  <c r="H451" i="2" s="1"/>
  <c r="G450" i="2"/>
  <c r="H450" i="2" s="1"/>
  <c r="G449" i="2"/>
  <c r="H449" i="2" s="1"/>
  <c r="G448" i="2"/>
  <c r="H448" i="2" s="1"/>
  <c r="G447" i="2"/>
  <c r="H447" i="2" s="1"/>
  <c r="G390" i="2" l="1"/>
  <c r="H390" i="2" s="1"/>
  <c r="G389" i="2"/>
  <c r="H389" i="2" s="1"/>
  <c r="G388" i="2"/>
  <c r="H388" i="2" s="1"/>
  <c r="G387" i="2"/>
  <c r="H387" i="2" s="1"/>
  <c r="G386" i="2"/>
  <c r="H386" i="2" s="1"/>
  <c r="G149" i="2"/>
  <c r="H149" i="2" s="1"/>
  <c r="G148" i="2"/>
  <c r="G1046" i="2"/>
  <c r="H1046" i="2" s="1"/>
  <c r="G1045" i="2"/>
  <c r="H1045" i="2" s="1"/>
  <c r="G951" i="2"/>
  <c r="H951" i="2" s="1"/>
  <c r="G950" i="2"/>
  <c r="H950" i="2" s="1"/>
  <c r="G949" i="2"/>
  <c r="H949" i="2" s="1"/>
  <c r="G948" i="2"/>
  <c r="H948" i="2" s="1"/>
  <c r="G946" i="2"/>
  <c r="H946" i="2" s="1"/>
  <c r="G945" i="2"/>
  <c r="H945" i="2" s="1"/>
  <c r="G944" i="2"/>
  <c r="H944" i="2" s="1"/>
  <c r="G943" i="2"/>
  <c r="H943" i="2" s="1"/>
  <c r="G942" i="2"/>
  <c r="H942" i="2" s="1"/>
  <c r="G941" i="2"/>
  <c r="H941" i="2" s="1"/>
  <c r="G940" i="2"/>
  <c r="H940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52" i="2"/>
  <c r="H52" i="2" s="1"/>
  <c r="G457" i="2"/>
  <c r="H457" i="2" s="1"/>
  <c r="G456" i="2"/>
  <c r="H456" i="2" s="1"/>
  <c r="G455" i="2"/>
  <c r="H455" i="2" s="1"/>
  <c r="G743" i="2"/>
  <c r="H743" i="2" s="1"/>
  <c r="G742" i="2"/>
  <c r="H742" i="2" s="1"/>
  <c r="G733" i="2"/>
  <c r="H733" i="2" s="1"/>
  <c r="G732" i="2"/>
  <c r="H732" i="2" s="1"/>
  <c r="H706" i="2"/>
  <c r="H705" i="2"/>
  <c r="H704" i="2"/>
  <c r="G694" i="2"/>
  <c r="H694" i="2" s="1"/>
  <c r="G693" i="2"/>
  <c r="H693" i="2" s="1"/>
  <c r="G692" i="2"/>
  <c r="H692" i="2" s="1"/>
  <c r="G691" i="2"/>
  <c r="H691" i="2" s="1"/>
  <c r="G690" i="2"/>
  <c r="H690" i="2" s="1"/>
  <c r="G689" i="2"/>
  <c r="H689" i="2" s="1"/>
  <c r="G688" i="2"/>
  <c r="H688" i="2" s="1"/>
  <c r="G687" i="2"/>
  <c r="H687" i="2" s="1"/>
  <c r="G686" i="2"/>
  <c r="H686" i="2" s="1"/>
  <c r="G685" i="2"/>
  <c r="H685" i="2" s="1"/>
  <c r="G684" i="2"/>
  <c r="H684" i="2" s="1"/>
  <c r="G683" i="2"/>
  <c r="H683" i="2" s="1"/>
  <c r="G682" i="2"/>
  <c r="H682" i="2" s="1"/>
  <c r="G574" i="2"/>
  <c r="H574" i="2" s="1"/>
  <c r="G573" i="2"/>
  <c r="H573" i="2" s="1"/>
  <c r="G572" i="2"/>
  <c r="H572" i="2" s="1"/>
  <c r="G571" i="2"/>
  <c r="H571" i="2" s="1"/>
  <c r="G570" i="2"/>
  <c r="H570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155" i="2"/>
  <c r="H155" i="2" s="1"/>
  <c r="G154" i="2"/>
  <c r="H154" i="2" s="1"/>
  <c r="G163" i="2"/>
  <c r="H163" i="2" s="1"/>
  <c r="H1035" i="2"/>
  <c r="H148" i="2" l="1"/>
  <c r="A148" i="2"/>
  <c r="A149" i="2" s="1"/>
  <c r="B148" i="2"/>
  <c r="B149" i="2" s="1"/>
  <c r="G131" i="2"/>
  <c r="G80" i="2"/>
  <c r="H80" i="2" s="1"/>
  <c r="G1033" i="2"/>
  <c r="H1033" i="2" s="1"/>
  <c r="G1032" i="2"/>
  <c r="H1032" i="2" s="1"/>
  <c r="G1031" i="2"/>
  <c r="H1031" i="2" s="1"/>
  <c r="G1030" i="2"/>
  <c r="H1030" i="2" s="1"/>
  <c r="G1029" i="2"/>
  <c r="H1029" i="2" s="1"/>
  <c r="G1028" i="2"/>
  <c r="H1028" i="2" s="1"/>
  <c r="G1026" i="2"/>
  <c r="H1026" i="2" s="1"/>
  <c r="H131" i="2" l="1"/>
  <c r="B131" i="2"/>
  <c r="A131" i="2"/>
  <c r="G1012" i="2"/>
  <c r="H1012" i="2" s="1"/>
  <c r="G1011" i="2"/>
  <c r="H1011" i="2" s="1"/>
  <c r="G1010" i="2"/>
  <c r="H1010" i="2" s="1"/>
  <c r="G83" i="2"/>
  <c r="H83" i="2" s="1"/>
  <c r="G82" i="2"/>
  <c r="H82" i="2" s="1"/>
  <c r="G410" i="2"/>
  <c r="H410" i="2" s="1"/>
  <c r="G411" i="2"/>
  <c r="H411" i="2" s="1"/>
  <c r="G409" i="2"/>
  <c r="H409" i="2" s="1"/>
  <c r="G199" i="2"/>
  <c r="H199" i="2" s="1"/>
  <c r="G200" i="2"/>
  <c r="H200" i="2" s="1"/>
  <c r="G201" i="2"/>
  <c r="H201" i="2" s="1"/>
  <c r="G202" i="2"/>
  <c r="H202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25" i="2" l="1"/>
  <c r="H225" i="2" s="1"/>
  <c r="G224" i="2"/>
  <c r="H224" i="2" s="1"/>
  <c r="G99" i="2"/>
  <c r="H99" i="2" s="1"/>
  <c r="G87" i="2"/>
  <c r="G86" i="2"/>
  <c r="G85" i="2"/>
  <c r="G120" i="2" l="1"/>
  <c r="H120" i="2" s="1"/>
  <c r="G454" i="2" l="1"/>
  <c r="H454" i="2" s="1"/>
  <c r="G910" i="2" l="1"/>
  <c r="H910" i="2" s="1"/>
  <c r="G911" i="2"/>
  <c r="H911" i="2" s="1"/>
  <c r="G306" i="2" l="1"/>
  <c r="H306" i="2" s="1"/>
  <c r="B135" i="2" l="1"/>
  <c r="B136" i="2" s="1"/>
  <c r="A135" i="2"/>
  <c r="A136" i="2" s="1"/>
  <c r="G896" i="2"/>
  <c r="H896" i="2" s="1"/>
  <c r="G903" i="2" l="1"/>
  <c r="H903" i="2" s="1"/>
  <c r="G904" i="2"/>
  <c r="H904" i="2" s="1"/>
  <c r="G907" i="2"/>
  <c r="H907" i="2" s="1"/>
  <c r="G878" i="2"/>
  <c r="H878" i="2" s="1"/>
  <c r="G879" i="2"/>
  <c r="H879" i="2" s="1"/>
  <c r="G880" i="2"/>
  <c r="H880" i="2" s="1"/>
  <c r="G881" i="2"/>
  <c r="H881" i="2" s="1"/>
  <c r="G882" i="2"/>
  <c r="H882" i="2" s="1"/>
  <c r="G883" i="2"/>
  <c r="H883" i="2" s="1"/>
  <c r="G884" i="2"/>
  <c r="H884" i="2" s="1"/>
  <c r="G885" i="2"/>
  <c r="H885" i="2" s="1"/>
  <c r="G886" i="2"/>
  <c r="H886" i="2" s="1"/>
  <c r="G887" i="2"/>
  <c r="H887" i="2" s="1"/>
  <c r="G890" i="2"/>
  <c r="H890" i="2" s="1"/>
  <c r="G891" i="2"/>
  <c r="H891" i="2" s="1"/>
  <c r="G295" i="2"/>
  <c r="H295" i="2" s="1"/>
  <c r="G871" i="2"/>
  <c r="G873" i="2" l="1"/>
  <c r="H873" i="2" s="1"/>
  <c r="G874" i="2"/>
  <c r="H874" i="2" s="1"/>
  <c r="G863" i="2"/>
  <c r="H863" i="2" s="1"/>
  <c r="G864" i="2"/>
  <c r="H864" i="2" s="1"/>
  <c r="G865" i="2"/>
  <c r="H865" i="2" s="1"/>
  <c r="G866" i="2"/>
  <c r="H866" i="2" s="1"/>
  <c r="G867" i="2"/>
  <c r="H867" i="2" s="1"/>
  <c r="G868" i="2"/>
  <c r="H868" i="2" s="1"/>
  <c r="G869" i="2"/>
  <c r="H869" i="2" s="1"/>
  <c r="G853" i="2"/>
  <c r="G841" i="2" l="1"/>
  <c r="H841" i="2" s="1"/>
  <c r="G795" i="2" l="1"/>
  <c r="H795" i="2" s="1"/>
  <c r="G780" i="2" l="1"/>
  <c r="H780" i="2" s="1"/>
  <c r="G759" i="2" l="1"/>
  <c r="H759" i="2" s="1"/>
  <c r="G760" i="2"/>
  <c r="H760" i="2" s="1"/>
  <c r="G761" i="2"/>
  <c r="H761" i="2" s="1"/>
  <c r="G762" i="2"/>
  <c r="H762" i="2" s="1"/>
  <c r="G763" i="2"/>
  <c r="H763" i="2" s="1"/>
  <c r="G764" i="2"/>
  <c r="H764" i="2" s="1"/>
  <c r="G765" i="2"/>
  <c r="H765" i="2" s="1"/>
  <c r="G766" i="2"/>
  <c r="H766" i="2" s="1"/>
  <c r="G767" i="2"/>
  <c r="H767" i="2" s="1"/>
  <c r="G768" i="2"/>
  <c r="H768" i="2" s="1"/>
  <c r="G769" i="2"/>
  <c r="H769" i="2" s="1"/>
  <c r="G770" i="2"/>
  <c r="H770" i="2" s="1"/>
  <c r="G771" i="2"/>
  <c r="H771" i="2" s="1"/>
  <c r="G772" i="2"/>
  <c r="H772" i="2" s="1"/>
  <c r="G773" i="2"/>
  <c r="H773" i="2" s="1"/>
  <c r="G774" i="2"/>
  <c r="H774" i="2" s="1"/>
  <c r="G775" i="2"/>
  <c r="H775" i="2" s="1"/>
  <c r="G776" i="2"/>
  <c r="H776" i="2" s="1"/>
  <c r="G777" i="2"/>
  <c r="H777" i="2" s="1"/>
  <c r="G778" i="2"/>
  <c r="H778" i="2" s="1"/>
  <c r="G753" i="2"/>
  <c r="H753" i="2" s="1"/>
  <c r="G754" i="2"/>
  <c r="H754" i="2" s="1"/>
  <c r="G755" i="2"/>
  <c r="H755" i="2" s="1"/>
  <c r="G756" i="2"/>
  <c r="H756" i="2" s="1"/>
  <c r="G757" i="2"/>
  <c r="H757" i="2" s="1"/>
  <c r="G758" i="2"/>
  <c r="H758" i="2" s="1"/>
  <c r="G197" i="2"/>
  <c r="H197" i="2" s="1"/>
  <c r="G723" i="2" l="1"/>
  <c r="H723" i="2" s="1"/>
  <c r="G75" i="2"/>
  <c r="H75" i="2" s="1"/>
  <c r="G554" i="2" l="1"/>
  <c r="H554" i="2" s="1"/>
  <c r="G553" i="2"/>
  <c r="H553" i="2" s="1"/>
  <c r="G552" i="2"/>
  <c r="H552" i="2" s="1"/>
  <c r="G550" i="2"/>
  <c r="H550" i="2" s="1"/>
  <c r="G549" i="2"/>
  <c r="H549" i="2" s="1"/>
  <c r="G548" i="2"/>
  <c r="H548" i="2" s="1"/>
  <c r="G299" i="2" l="1"/>
  <c r="H299" i="2" s="1"/>
  <c r="G298" i="2"/>
  <c r="H298" i="2" s="1"/>
  <c r="G384" i="2" l="1"/>
  <c r="H384" i="2" s="1"/>
  <c r="G658" i="2"/>
  <c r="H658" i="2" s="1"/>
  <c r="G153" i="2" l="1"/>
  <c r="H153" i="2" l="1"/>
  <c r="B153" i="2"/>
  <c r="B154" i="2" s="1"/>
  <c r="A153" i="2"/>
  <c r="A154" i="2" s="1"/>
  <c r="G413" i="2"/>
  <c r="H413" i="2" s="1"/>
  <c r="G414" i="2"/>
  <c r="H414" i="2" s="1"/>
  <c r="G415" i="2"/>
  <c r="H415" i="2" s="1"/>
  <c r="G416" i="2"/>
  <c r="H416" i="2" s="1"/>
  <c r="G417" i="2"/>
  <c r="H417" i="2" s="1"/>
  <c r="G418" i="2"/>
  <c r="H418" i="2" s="1"/>
  <c r="G116" i="2" l="1"/>
  <c r="H116" i="2" s="1"/>
  <c r="G117" i="2"/>
  <c r="H117" i="2" s="1"/>
  <c r="G118" i="2"/>
  <c r="H118" i="2" s="1"/>
  <c r="G119" i="2"/>
  <c r="H119" i="2" s="1"/>
  <c r="G104" i="2"/>
  <c r="H104" i="2" s="1"/>
  <c r="G105" i="2"/>
  <c r="H105" i="2" s="1"/>
  <c r="G107" i="2"/>
  <c r="H107" i="2" s="1"/>
  <c r="G108" i="2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H108" i="2" l="1"/>
  <c r="A108" i="2"/>
  <c r="G219" i="2"/>
  <c r="H219" i="2" s="1"/>
  <c r="G930" i="2" l="1"/>
  <c r="H930" i="2" s="1"/>
  <c r="G562" i="2" l="1"/>
  <c r="H562" i="2" s="1"/>
  <c r="G561" i="2"/>
  <c r="H561" i="2" s="1"/>
  <c r="G559" i="2"/>
  <c r="H559" i="2" s="1"/>
  <c r="G558" i="2"/>
  <c r="H558" i="2" s="1"/>
  <c r="G247" i="2" l="1"/>
  <c r="H247" i="2" s="1"/>
  <c r="G246" i="2"/>
  <c r="H246" i="2" s="1"/>
  <c r="G245" i="2"/>
  <c r="H245" i="2" s="1"/>
  <c r="G244" i="2"/>
  <c r="H244" i="2" s="1"/>
  <c r="G243" i="2"/>
  <c r="H243" i="2" s="1"/>
  <c r="G242" i="2"/>
  <c r="H242" i="2" s="1"/>
  <c r="G680" i="2" l="1"/>
  <c r="H680" i="2" s="1"/>
  <c r="G631" i="2"/>
  <c r="H631" i="2" s="1"/>
  <c r="G630" i="2"/>
  <c r="H630" i="2" s="1"/>
  <c r="G629" i="2"/>
  <c r="H629" i="2" s="1"/>
  <c r="G628" i="2"/>
  <c r="H628" i="2" s="1"/>
  <c r="G627" i="2"/>
  <c r="H627" i="2" s="1"/>
  <c r="G626" i="2"/>
  <c r="H626" i="2" s="1"/>
  <c r="G625" i="2"/>
  <c r="H625" i="2" s="1"/>
  <c r="G624" i="2"/>
  <c r="H624" i="2" s="1"/>
  <c r="G623" i="2"/>
  <c r="H623" i="2" s="1"/>
  <c r="G622" i="2"/>
  <c r="H622" i="2" s="1"/>
  <c r="G621" i="2"/>
  <c r="H621" i="2" s="1"/>
  <c r="G620" i="2"/>
  <c r="H620" i="2" s="1"/>
  <c r="G619" i="2"/>
  <c r="H619" i="2" s="1"/>
  <c r="G618" i="2"/>
  <c r="H618" i="2" s="1"/>
  <c r="G617" i="2"/>
  <c r="H617" i="2" s="1"/>
  <c r="G616" i="2"/>
  <c r="H616" i="2" s="1"/>
  <c r="G615" i="2"/>
  <c r="H615" i="2" s="1"/>
  <c r="G614" i="2"/>
  <c r="H614" i="2" s="1"/>
  <c r="G613" i="2"/>
  <c r="H613" i="2" s="1"/>
  <c r="G612" i="2"/>
  <c r="H612" i="2" s="1"/>
  <c r="G611" i="2"/>
  <c r="H611" i="2" s="1"/>
  <c r="G610" i="2"/>
  <c r="H610" i="2" s="1"/>
  <c r="G609" i="2"/>
  <c r="H609" i="2" s="1"/>
  <c r="G608" i="2"/>
  <c r="H608" i="2" s="1"/>
  <c r="G607" i="2"/>
  <c r="H607" i="2" s="1"/>
  <c r="G606" i="2"/>
  <c r="H606" i="2" s="1"/>
  <c r="G605" i="2"/>
  <c r="H605" i="2" s="1"/>
  <c r="G604" i="2"/>
  <c r="H604" i="2" s="1"/>
  <c r="G603" i="2"/>
  <c r="H603" i="2" s="1"/>
  <c r="G602" i="2"/>
  <c r="H602" i="2" s="1"/>
  <c r="G601" i="2"/>
  <c r="H601" i="2" s="1"/>
  <c r="G600" i="2"/>
  <c r="H600" i="2" s="1"/>
  <c r="G599" i="2"/>
  <c r="H599" i="2" s="1"/>
  <c r="G598" i="2"/>
  <c r="H598" i="2" s="1"/>
  <c r="G597" i="2"/>
  <c r="H597" i="2" s="1"/>
  <c r="G596" i="2"/>
  <c r="H596" i="2" s="1"/>
  <c r="G595" i="2"/>
  <c r="H595" i="2" s="1"/>
  <c r="G594" i="2"/>
  <c r="H594" i="2" s="1"/>
  <c r="G593" i="2"/>
  <c r="H593" i="2" s="1"/>
  <c r="G592" i="2"/>
  <c r="H592" i="2" s="1"/>
  <c r="G189" i="2"/>
  <c r="H189" i="2" s="1"/>
  <c r="G188" i="2"/>
  <c r="H188" i="2" s="1"/>
  <c r="G187" i="2"/>
  <c r="H187" i="2" s="1"/>
  <c r="G186" i="2"/>
  <c r="H186" i="2" s="1"/>
  <c r="G320" i="2"/>
  <c r="H320" i="2" s="1"/>
  <c r="G319" i="2"/>
  <c r="H319" i="2" s="1"/>
  <c r="G318" i="2"/>
  <c r="H318" i="2" s="1"/>
  <c r="G317" i="2"/>
  <c r="H317" i="2" s="1"/>
  <c r="G313" i="2"/>
  <c r="H313" i="2" s="1"/>
  <c r="G590" i="2"/>
  <c r="G589" i="2"/>
  <c r="G588" i="2"/>
  <c r="G587" i="2"/>
  <c r="G586" i="2"/>
  <c r="G585" i="2"/>
  <c r="G584" i="2"/>
  <c r="G583" i="2"/>
  <c r="G582" i="2"/>
  <c r="G581" i="2"/>
  <c r="G580" i="2"/>
  <c r="G579" i="2"/>
  <c r="G566" i="2"/>
  <c r="H566" i="2" s="1"/>
  <c r="G61" i="2"/>
  <c r="G60" i="2"/>
  <c r="G59" i="2"/>
  <c r="H59" i="2" s="1"/>
  <c r="G432" i="2"/>
  <c r="H432" i="2" s="1"/>
  <c r="G181" i="2"/>
  <c r="H181" i="2" s="1"/>
  <c r="G97" i="2"/>
  <c r="G297" i="2"/>
  <c r="H297" i="2" s="1"/>
  <c r="G344" i="2"/>
  <c r="H344" i="2" s="1"/>
  <c r="G639" i="2"/>
  <c r="G638" i="2"/>
  <c r="G637" i="2"/>
  <c r="G636" i="2"/>
  <c r="G635" i="2"/>
  <c r="G634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1152" i="2"/>
  <c r="H1152" i="2" s="1"/>
  <c r="H1118" i="2"/>
  <c r="H1117" i="2"/>
  <c r="H1116" i="2"/>
  <c r="H1115" i="2"/>
  <c r="H1114" i="2"/>
  <c r="G749" i="2"/>
  <c r="G750" i="2"/>
  <c r="G751" i="2"/>
  <c r="G752" i="2"/>
  <c r="G1075" i="2"/>
  <c r="H1075" i="2" s="1"/>
  <c r="G701" i="2"/>
  <c r="G391" i="2"/>
  <c r="G815" i="2"/>
  <c r="G814" i="2"/>
  <c r="G813" i="2"/>
  <c r="G812" i="2"/>
  <c r="G811" i="2"/>
  <c r="G810" i="2"/>
  <c r="G809" i="2"/>
  <c r="G808" i="2"/>
  <c r="G805" i="2"/>
  <c r="G804" i="2"/>
  <c r="G801" i="2"/>
  <c r="G800" i="2"/>
  <c r="G799" i="2"/>
  <c r="G798" i="2"/>
  <c r="G797" i="2"/>
  <c r="G796" i="2"/>
  <c r="G793" i="2"/>
  <c r="G792" i="2"/>
  <c r="G791" i="2"/>
  <c r="G790" i="2"/>
  <c r="G976" i="2"/>
  <c r="G969" i="2"/>
  <c r="H969" i="2" s="1"/>
  <c r="G698" i="2"/>
  <c r="G695" i="2"/>
  <c r="G915" i="2"/>
  <c r="G563" i="2"/>
  <c r="G160" i="2"/>
  <c r="G939" i="2"/>
  <c r="M1025" i="2"/>
  <c r="H749" i="2" l="1"/>
  <c r="H750" i="2"/>
  <c r="H809" i="2"/>
  <c r="H79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651" i="2"/>
  <c r="H652" i="2"/>
  <c r="H653" i="2"/>
  <c r="H654" i="2"/>
  <c r="H655" i="2"/>
  <c r="H656" i="2"/>
  <c r="H634" i="2"/>
  <c r="H635" i="2"/>
  <c r="H636" i="2"/>
  <c r="H637" i="2"/>
  <c r="H638" i="2"/>
  <c r="H639" i="2"/>
  <c r="M1102" i="2" l="1"/>
  <c r="M1101" i="2"/>
  <c r="M1100" i="2" l="1"/>
  <c r="G321" i="2"/>
  <c r="H321" i="2" s="1"/>
  <c r="M921" i="2" l="1"/>
  <c r="M946" i="2" l="1"/>
  <c r="G94" i="2"/>
  <c r="G1060" i="2"/>
  <c r="G556" i="2" l="1"/>
  <c r="G545" i="2" l="1"/>
  <c r="M745" i="2" l="1"/>
  <c r="M68" i="2" l="1"/>
  <c r="G740" i="2"/>
  <c r="M66" i="2"/>
  <c r="G738" i="2"/>
  <c r="M39" i="2" l="1"/>
  <c r="G724" i="2"/>
  <c r="G547" i="2" l="1"/>
  <c r="M865" i="2" l="1"/>
  <c r="G218" i="2"/>
  <c r="M864" i="2"/>
  <c r="M903" i="2" l="1"/>
  <c r="G408" i="2"/>
  <c r="H408" i="2" s="1"/>
  <c r="M902" i="2"/>
  <c r="G783" i="2" l="1"/>
  <c r="G782" i="2"/>
  <c r="M229" i="2" l="1"/>
  <c r="M297" i="2" l="1"/>
  <c r="M1126" i="2" l="1"/>
  <c r="G1127" i="2"/>
  <c r="H1127" i="2" s="1"/>
  <c r="M1120" i="2" l="1"/>
  <c r="G1121" i="2"/>
  <c r="H1121" i="2" s="1"/>
  <c r="B1121" i="2" l="1"/>
  <c r="G908" i="2"/>
  <c r="H908" i="2" s="1"/>
  <c r="G902" i="2"/>
  <c r="H902" i="2" s="1"/>
  <c r="G901" i="2"/>
  <c r="H901" i="2" s="1"/>
  <c r="G900" i="2"/>
  <c r="H900" i="2" s="1"/>
  <c r="M595" i="2"/>
  <c r="G899" i="2"/>
  <c r="H899" i="2" s="1"/>
  <c r="G898" i="2"/>
  <c r="H898" i="2" s="1"/>
  <c r="M593" i="2"/>
  <c r="G897" i="2"/>
  <c r="H897" i="2" s="1"/>
  <c r="M576" i="2"/>
  <c r="H94" i="2" l="1"/>
  <c r="G128" i="2" l="1"/>
  <c r="G127" i="2"/>
  <c r="G126" i="2"/>
  <c r="B127" i="2" l="1"/>
  <c r="B128" i="2" s="1"/>
  <c r="A127" i="2"/>
  <c r="A128" i="2" s="1"/>
  <c r="G1179" i="2"/>
  <c r="H1179" i="2" s="1"/>
  <c r="M685" i="2" l="1"/>
  <c r="M684" i="2"/>
  <c r="M686" i="2"/>
  <c r="M879" i="2" l="1"/>
  <c r="M817" i="2"/>
  <c r="G95" i="2"/>
  <c r="M771" i="2"/>
  <c r="G124" i="2"/>
  <c r="H124" i="2" s="1"/>
  <c r="M770" i="2"/>
  <c r="G123" i="2"/>
  <c r="H123" i="2" s="1"/>
  <c r="M769" i="2"/>
  <c r="G122" i="2"/>
  <c r="H122" i="2" s="1"/>
  <c r="M767" i="2"/>
  <c r="G121" i="2"/>
  <c r="H121" i="2" s="1"/>
  <c r="M766" i="2"/>
  <c r="M765" i="2"/>
  <c r="M764" i="2"/>
  <c r="M753" i="2"/>
  <c r="M763" i="2"/>
  <c r="M762" i="2"/>
  <c r="M761" i="2"/>
  <c r="M760" i="2"/>
  <c r="M759" i="2"/>
  <c r="M758" i="2"/>
  <c r="M757" i="2"/>
  <c r="M756" i="2"/>
  <c r="M755" i="2"/>
  <c r="M754" i="2"/>
  <c r="M808" i="2"/>
  <c r="G977" i="2"/>
  <c r="H810" i="2" s="1"/>
  <c r="B108" i="2" l="1"/>
  <c r="A109" i="2"/>
  <c r="A110" i="2" s="1"/>
  <c r="A111" i="2" s="1"/>
  <c r="A112" i="2" s="1"/>
  <c r="A113" i="2" s="1"/>
  <c r="A114" i="2" s="1"/>
  <c r="G1146" i="2"/>
  <c r="H1146" i="2" s="1"/>
  <c r="G1145" i="2"/>
  <c r="H1145" i="2" s="1"/>
  <c r="G1144" i="2"/>
  <c r="H1144" i="2" s="1"/>
  <c r="M127" i="2"/>
  <c r="G569" i="2"/>
  <c r="M574" i="2"/>
  <c r="M575" i="2"/>
  <c r="G535" i="2"/>
  <c r="G1024" i="2"/>
  <c r="G1023" i="2"/>
  <c r="G53" i="2"/>
  <c r="G214" i="2"/>
  <c r="H214" i="2" s="1"/>
  <c r="M869" i="2"/>
  <c r="G152" i="2"/>
  <c r="G846" i="2"/>
  <c r="G845" i="2"/>
  <c r="G844" i="2"/>
  <c r="G843" i="2"/>
  <c r="M59" i="2"/>
  <c r="G78" i="2"/>
  <c r="H78" i="2" s="1"/>
  <c r="G787" i="2"/>
  <c r="G786" i="2"/>
  <c r="G785" i="2"/>
  <c r="G784" i="2"/>
  <c r="G781" i="2"/>
  <c r="G862" i="2"/>
  <c r="G861" i="2"/>
  <c r="G860" i="2"/>
  <c r="G859" i="2"/>
  <c r="G858" i="2"/>
  <c r="G857" i="2"/>
  <c r="G856" i="2"/>
  <c r="G855" i="2"/>
  <c r="G854" i="2"/>
  <c r="G893" i="2"/>
  <c r="H893" i="2" s="1"/>
  <c r="G877" i="2"/>
  <c r="H877" i="2" s="1"/>
  <c r="G876" i="2"/>
  <c r="H876" i="2" s="1"/>
  <c r="G875" i="2"/>
  <c r="H875" i="2" s="1"/>
  <c r="G872" i="2"/>
  <c r="H872" i="2" s="1"/>
  <c r="M868" i="2"/>
  <c r="G209" i="2"/>
  <c r="M866" i="2"/>
  <c r="G1177" i="2"/>
  <c r="H1177" i="2" s="1"/>
  <c r="H1113" i="2"/>
  <c r="M1111" i="2"/>
  <c r="G1165" i="2"/>
  <c r="H1165" i="2" s="1"/>
  <c r="G1166" i="2"/>
  <c r="H1166" i="2" s="1"/>
  <c r="G1167" i="2"/>
  <c r="H1167" i="2" s="1"/>
  <c r="G1168" i="2"/>
  <c r="H1168" i="2" s="1"/>
  <c r="G1169" i="2"/>
  <c r="H1169" i="2" s="1"/>
  <c r="G1170" i="2"/>
  <c r="H1170" i="2" s="1"/>
  <c r="G1171" i="2"/>
  <c r="H1171" i="2" s="1"/>
  <c r="G1021" i="2"/>
  <c r="G1020" i="2"/>
  <c r="G1019" i="2"/>
  <c r="G1018" i="2"/>
  <c r="G1017" i="2"/>
  <c r="G1016" i="2"/>
  <c r="H1016" i="2" s="1"/>
  <c r="G1015" i="2"/>
  <c r="H1015" i="2" s="1"/>
  <c r="G1014" i="2"/>
  <c r="H1014" i="2" s="1"/>
  <c r="G1013" i="2"/>
  <c r="G973" i="2"/>
  <c r="H804" i="2" s="1"/>
  <c r="M801" i="2"/>
  <c r="G974" i="2"/>
  <c r="H805" i="2" s="1"/>
  <c r="M804" i="2"/>
  <c r="G975" i="2"/>
  <c r="H808" i="2" s="1"/>
  <c r="M805" i="2"/>
  <c r="G978" i="2"/>
  <c r="H811" i="2" s="1"/>
  <c r="M810" i="2"/>
  <c r="G979" i="2"/>
  <c r="H812" i="2" s="1"/>
  <c r="M811" i="2"/>
  <c r="G980" i="2"/>
  <c r="H813" i="2" s="1"/>
  <c r="M812" i="2"/>
  <c r="G981" i="2"/>
  <c r="H814" i="2" s="1"/>
  <c r="M813" i="2"/>
  <c r="G982" i="2"/>
  <c r="H815" i="2" s="1"/>
  <c r="M814" i="2"/>
  <c r="G983" i="2"/>
  <c r="M815" i="2"/>
  <c r="G984" i="2"/>
  <c r="G985" i="2"/>
  <c r="M818" i="2"/>
  <c r="G986" i="2"/>
  <c r="M819" i="2"/>
  <c r="G987" i="2"/>
  <c r="M820" i="2"/>
  <c r="G988" i="2"/>
  <c r="M821" i="2"/>
  <c r="G989" i="2"/>
  <c r="M822" i="2"/>
  <c r="G990" i="2"/>
  <c r="M823" i="2"/>
  <c r="G991" i="2"/>
  <c r="M824" i="2"/>
  <c r="G992" i="2"/>
  <c r="M825" i="2"/>
  <c r="G993" i="2"/>
  <c r="M826" i="2"/>
  <c r="G994" i="2"/>
  <c r="M827" i="2"/>
  <c r="G995" i="2"/>
  <c r="M828" i="2"/>
  <c r="G996" i="2"/>
  <c r="M829" i="2"/>
  <c r="G997" i="2"/>
  <c r="M830" i="2"/>
  <c r="G998" i="2"/>
  <c r="M831" i="2"/>
  <c r="G999" i="2"/>
  <c r="M832" i="2"/>
  <c r="G1000" i="2"/>
  <c r="M833" i="2"/>
  <c r="G1001" i="2"/>
  <c r="M834" i="2"/>
  <c r="G1002" i="2"/>
  <c r="M837" i="2"/>
  <c r="G1003" i="2"/>
  <c r="M838" i="2"/>
  <c r="G1004" i="2"/>
  <c r="M839" i="2"/>
  <c r="G1005" i="2"/>
  <c r="M842" i="2"/>
  <c r="G1006" i="2"/>
  <c r="M843" i="2"/>
  <c r="G1007" i="2"/>
  <c r="M844" i="2"/>
  <c r="G1008" i="2"/>
  <c r="M845" i="2"/>
  <c r="G1009" i="2"/>
  <c r="M846" i="2"/>
  <c r="M847" i="2"/>
  <c r="M848" i="2"/>
  <c r="G1022" i="2"/>
  <c r="M861" i="2"/>
  <c r="G932" i="2"/>
  <c r="G578" i="2"/>
  <c r="G577" i="2"/>
  <c r="H128" i="2"/>
  <c r="H846" i="2" l="1"/>
  <c r="H856" i="2"/>
  <c r="H861" i="2"/>
  <c r="H862" i="2"/>
  <c r="H860" i="2"/>
  <c r="H858" i="2"/>
  <c r="H857" i="2"/>
  <c r="H859" i="2"/>
  <c r="H843" i="2"/>
  <c r="H845" i="2"/>
  <c r="H844" i="2"/>
  <c r="H854" i="2"/>
  <c r="H855" i="2"/>
  <c r="H578" i="2"/>
  <c r="H577" i="2"/>
  <c r="H218" i="2"/>
  <c r="H1005" i="2"/>
  <c r="H127" i="2"/>
  <c r="A115" i="2"/>
  <c r="A116" i="2" s="1"/>
  <c r="A1175" i="2"/>
  <c r="B109" i="2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1" i="2" s="1"/>
  <c r="B122" i="2" s="1"/>
  <c r="B123" i="2" s="1"/>
  <c r="B124" i="2" s="1"/>
  <c r="A117" i="2" l="1"/>
  <c r="A118" i="2" s="1"/>
  <c r="A119" i="2" s="1"/>
  <c r="A121" i="2" s="1"/>
  <c r="A122" i="2" s="1"/>
  <c r="A123" i="2" s="1"/>
  <c r="A124" i="2" s="1"/>
  <c r="M58" i="2"/>
  <c r="G734" i="2"/>
  <c r="M57" i="2"/>
  <c r="M56" i="2"/>
  <c r="M53" i="2"/>
  <c r="G731" i="2"/>
  <c r="H53" i="2" s="1"/>
  <c r="M45" i="2"/>
  <c r="G730" i="2"/>
  <c r="M44" i="2"/>
  <c r="G729" i="2"/>
  <c r="M43" i="2"/>
  <c r="G728" i="2"/>
  <c r="M42" i="2"/>
  <c r="G727" i="2"/>
  <c r="M41" i="2"/>
  <c r="G726" i="2"/>
  <c r="M40" i="2"/>
  <c r="G725" i="2"/>
  <c r="M38" i="2"/>
  <c r="M37" i="2"/>
  <c r="G892" i="2" l="1"/>
  <c r="H892" i="2" s="1"/>
  <c r="M568" i="2"/>
  <c r="M1165" i="2" l="1"/>
  <c r="M1166" i="2"/>
  <c r="M1167" i="2"/>
  <c r="M1168" i="2"/>
  <c r="M1169" i="2"/>
  <c r="M1170" i="2"/>
  <c r="G1172" i="2"/>
  <c r="H1172" i="2" s="1"/>
  <c r="M1171" i="2"/>
  <c r="M1172" i="2"/>
  <c r="M960" i="2" l="1"/>
  <c r="M969" i="2" l="1"/>
  <c r="M970" i="2"/>
  <c r="M971" i="2"/>
  <c r="H973" i="2"/>
  <c r="M972" i="2"/>
  <c r="H974" i="2"/>
  <c r="M973" i="2"/>
  <c r="H975" i="2"/>
  <c r="M974" i="2"/>
  <c r="H976" i="2"/>
  <c r="M975" i="2"/>
  <c r="H977" i="2"/>
  <c r="M976" i="2"/>
  <c r="H978" i="2"/>
  <c r="M977" i="2"/>
  <c r="M978" i="2"/>
  <c r="H980" i="2"/>
  <c r="M979" i="2"/>
  <c r="M980" i="2"/>
  <c r="M981" i="2"/>
  <c r="H983" i="2"/>
  <c r="M982" i="2"/>
  <c r="H984" i="2"/>
  <c r="M983" i="2"/>
  <c r="H985" i="2"/>
  <c r="M984" i="2"/>
  <c r="H986" i="2"/>
  <c r="M985" i="2"/>
  <c r="H987" i="2"/>
  <c r="M986" i="2"/>
  <c r="H988" i="2"/>
  <c r="M987" i="2"/>
  <c r="H989" i="2"/>
  <c r="M988" i="2"/>
  <c r="M989" i="2"/>
  <c r="M990" i="2"/>
  <c r="H992" i="2"/>
  <c r="M991" i="2"/>
  <c r="H993" i="2"/>
  <c r="M992" i="2"/>
  <c r="M993" i="2"/>
  <c r="M994" i="2"/>
  <c r="M995" i="2"/>
  <c r="M996" i="2"/>
  <c r="M997" i="2"/>
  <c r="M998" i="2"/>
  <c r="M999" i="2"/>
  <c r="M1000" i="2"/>
  <c r="H1002" i="2"/>
  <c r="M1001" i="2"/>
  <c r="H1003" i="2"/>
  <c r="M1002" i="2"/>
  <c r="M1003" i="2"/>
  <c r="H1004" i="2" l="1"/>
  <c r="H1001" i="2"/>
  <c r="H1000" i="2"/>
  <c r="H209" i="2"/>
  <c r="H999" i="2"/>
  <c r="H998" i="2"/>
  <c r="H997" i="2"/>
  <c r="H996" i="2"/>
  <c r="H995" i="2"/>
  <c r="H994" i="2"/>
  <c r="H991" i="2"/>
  <c r="H990" i="2"/>
  <c r="H982" i="2"/>
  <c r="H981" i="2"/>
  <c r="H979" i="2"/>
  <c r="M955" i="2"/>
  <c r="M956" i="2"/>
  <c r="M959" i="2"/>
  <c r="G546" i="2" l="1"/>
  <c r="G530" i="2" l="1"/>
  <c r="H530" i="2" l="1"/>
  <c r="M1094" i="2"/>
  <c r="H1018" i="2" l="1"/>
  <c r="M1017" i="2"/>
  <c r="H1019" i="2"/>
  <c r="M1018" i="2"/>
  <c r="H1020" i="2"/>
  <c r="M1019" i="2"/>
  <c r="H1021" i="2"/>
  <c r="M1020" i="2"/>
  <c r="M1021" i="2"/>
  <c r="M1022" i="2"/>
  <c r="H1024" i="2"/>
  <c r="M1023" i="2"/>
  <c r="M1024" i="2"/>
  <c r="M1016" i="2"/>
  <c r="M1013" i="2"/>
  <c r="H1017" i="2" l="1"/>
  <c r="H1023" i="2"/>
  <c r="H1022" i="2"/>
  <c r="G311" i="2"/>
  <c r="H311" i="2" s="1"/>
  <c r="B311" i="2" l="1"/>
  <c r="M692" i="2" s="1"/>
  <c r="M878" i="2" l="1"/>
  <c r="G394" i="2" l="1"/>
  <c r="H394" i="2" s="1"/>
  <c r="G395" i="2"/>
  <c r="H395" i="2" s="1"/>
  <c r="G396" i="2"/>
  <c r="H396" i="2" s="1"/>
  <c r="G397" i="2"/>
  <c r="H397" i="2" s="1"/>
  <c r="G398" i="2"/>
  <c r="H398" i="2" s="1"/>
  <c r="G399" i="2"/>
  <c r="H399" i="2" s="1"/>
  <c r="G400" i="2"/>
  <c r="H400" i="2" s="1"/>
  <c r="G324" i="2" l="1"/>
  <c r="H324" i="2" s="1"/>
  <c r="M1097" i="2"/>
  <c r="M1098" i="2"/>
  <c r="G1053" i="2" l="1"/>
  <c r="M952" i="2" l="1"/>
  <c r="M953" i="2"/>
  <c r="M147" i="2" l="1"/>
  <c r="M567" i="2" l="1"/>
  <c r="M714" i="2" l="1"/>
  <c r="M715" i="2"/>
  <c r="M1095" i="2" l="1"/>
  <c r="G150" i="2"/>
  <c r="M1096" i="2"/>
  <c r="G198" i="2" l="1"/>
  <c r="H198" i="2" s="1"/>
  <c r="M950" i="2" l="1"/>
  <c r="G564" i="2"/>
  <c r="M951" i="2"/>
  <c r="M111" i="2" l="1"/>
  <c r="M112" i="2"/>
  <c r="M113" i="2"/>
  <c r="M706" i="2" l="1"/>
  <c r="G182" i="2"/>
  <c r="H182" i="2" s="1"/>
  <c r="M707" i="2"/>
  <c r="G183" i="2"/>
  <c r="H183" i="2" s="1"/>
  <c r="M708" i="2"/>
  <c r="G184" i="2"/>
  <c r="H184" i="2" s="1"/>
  <c r="M709" i="2"/>
  <c r="M710" i="2"/>
  <c r="G185" i="2"/>
  <c r="M711" i="2"/>
  <c r="M713" i="2"/>
  <c r="M721" i="2"/>
  <c r="H711" i="2" l="1"/>
  <c r="H185" i="2"/>
  <c r="B183" i="2"/>
  <c r="B184" i="2" s="1"/>
  <c r="B185" i="2" s="1"/>
  <c r="A183" i="2"/>
  <c r="A184" i="2" s="1"/>
  <c r="A185" i="2" s="1"/>
  <c r="M122" i="2"/>
  <c r="G696" i="2" l="1"/>
  <c r="M915" i="2" l="1"/>
  <c r="G1027" i="2"/>
  <c r="H1027" i="2" s="1"/>
  <c r="M911" i="2"/>
  <c r="M912" i="2"/>
  <c r="M913" i="2"/>
  <c r="H915" i="2"/>
  <c r="M914" i="2"/>
  <c r="M674" i="2" l="1"/>
  <c r="G304" i="2"/>
  <c r="H304" i="2" s="1"/>
  <c r="M675" i="2"/>
  <c r="M676" i="2"/>
  <c r="M571" i="2" l="1"/>
  <c r="G294" i="2"/>
  <c r="H294" i="2" s="1"/>
  <c r="M572" i="2"/>
  <c r="M573" i="2"/>
  <c r="G229" i="2" l="1"/>
  <c r="M725" i="2"/>
  <c r="M726" i="2"/>
  <c r="M727" i="2"/>
  <c r="M728" i="2"/>
  <c r="M729" i="2"/>
  <c r="M730" i="2"/>
  <c r="M731" i="2"/>
  <c r="G227" i="2"/>
  <c r="H227" i="2" s="1"/>
  <c r="M723" i="2"/>
  <c r="G228" i="2"/>
  <c r="M724" i="2"/>
  <c r="M732" i="2"/>
  <c r="M733" i="2"/>
  <c r="H731" i="2" l="1"/>
  <c r="H730" i="2"/>
  <c r="H729" i="2"/>
  <c r="H728" i="2"/>
  <c r="H727" i="2"/>
  <c r="H726" i="2"/>
  <c r="H725" i="2"/>
  <c r="B228" i="2"/>
  <c r="B229" i="2" s="1"/>
  <c r="H724" i="2"/>
  <c r="A228" i="2"/>
  <c r="A229" i="2" s="1"/>
  <c r="G164" i="2"/>
  <c r="A230" i="2" l="1"/>
  <c r="A231" i="2" s="1"/>
  <c r="A232" i="2" s="1"/>
  <c r="A233" i="2" s="1"/>
  <c r="A234" i="2" s="1"/>
  <c r="A235" i="2" s="1"/>
  <c r="A236" i="2" s="1"/>
  <c r="B230" i="2"/>
  <c r="B231" i="2" s="1"/>
  <c r="B232" i="2" s="1"/>
  <c r="B233" i="2" s="1"/>
  <c r="B234" i="2" s="1"/>
  <c r="B235" i="2" s="1"/>
  <c r="B236" i="2" s="1"/>
  <c r="M1015" i="2"/>
  <c r="M1014" i="2"/>
  <c r="M1069" i="2" l="1"/>
  <c r="M1070" i="2"/>
  <c r="M1030" i="2"/>
  <c r="G162" i="2"/>
  <c r="M1031" i="2"/>
  <c r="M1032" i="2"/>
  <c r="M1033" i="2"/>
  <c r="G539" i="2"/>
  <c r="G422" i="2"/>
  <c r="H422" i="2" s="1"/>
  <c r="H539" i="2" l="1"/>
  <c r="G193" i="2" l="1"/>
  <c r="H193" i="2" s="1"/>
  <c r="M941" i="2"/>
  <c r="G194" i="2"/>
  <c r="H194" i="2" s="1"/>
  <c r="M942" i="2"/>
  <c r="A193" i="2" l="1"/>
  <c r="A194" i="2" s="1"/>
  <c r="M1090" i="2" l="1"/>
  <c r="M1091" i="2"/>
  <c r="M1092" i="2"/>
  <c r="M1093" i="2"/>
  <c r="M1088" i="2"/>
  <c r="M1089" i="2"/>
  <c r="G1025" i="2" l="1"/>
  <c r="G431" i="2"/>
  <c r="H431" i="2" s="1"/>
  <c r="M1177" i="2"/>
  <c r="M1178" i="2"/>
  <c r="G1178" i="2"/>
  <c r="H1178" i="2" s="1"/>
  <c r="G679" i="2"/>
  <c r="G681" i="2"/>
  <c r="G699" i="2"/>
  <c r="G63" i="2"/>
  <c r="H63" i="2" s="1"/>
  <c r="G64" i="2"/>
  <c r="H64" i="2" s="1"/>
  <c r="G65" i="2"/>
  <c r="H65" i="2" s="1"/>
  <c r="G66" i="2"/>
  <c r="G67" i="2"/>
  <c r="G68" i="2"/>
  <c r="G69" i="2"/>
  <c r="G70" i="2"/>
  <c r="G71" i="2"/>
  <c r="G72" i="2"/>
  <c r="G73" i="2"/>
  <c r="G74" i="2"/>
  <c r="G195" i="2"/>
  <c r="H195" i="2" s="1"/>
  <c r="G156" i="2"/>
  <c r="G157" i="2"/>
  <c r="H157" i="2" s="1"/>
  <c r="G158" i="2"/>
  <c r="G159" i="2"/>
  <c r="G392" i="2"/>
  <c r="H535" i="2" s="1"/>
  <c r="G393" i="2"/>
  <c r="H393" i="2" s="1"/>
  <c r="G401" i="2"/>
  <c r="H401" i="2" s="1"/>
  <c r="G402" i="2"/>
  <c r="H402" i="2" s="1"/>
  <c r="G403" i="2"/>
  <c r="H403" i="2" s="1"/>
  <c r="G404" i="2"/>
  <c r="H404" i="2" s="1"/>
  <c r="G405" i="2"/>
  <c r="H405" i="2" s="1"/>
  <c r="G406" i="2"/>
  <c r="H406" i="2" s="1"/>
  <c r="G407" i="2"/>
  <c r="H407" i="2" s="1"/>
  <c r="G739" i="2"/>
  <c r="G741" i="2"/>
  <c r="G744" i="2"/>
  <c r="G745" i="2"/>
  <c r="G746" i="2"/>
  <c r="G747" i="2"/>
  <c r="G748" i="2"/>
  <c r="G305" i="2"/>
  <c r="H305" i="2" s="1"/>
  <c r="M677" i="2"/>
  <c r="M1060" i="2"/>
  <c r="M1051" i="2"/>
  <c r="M1052" i="2"/>
  <c r="M1053" i="2"/>
  <c r="M1054" i="2"/>
  <c r="M1055" i="2"/>
  <c r="M1056" i="2"/>
  <c r="M1057" i="2"/>
  <c r="M1058" i="2"/>
  <c r="M1059" i="2"/>
  <c r="G1049" i="2"/>
  <c r="H1043" i="2"/>
  <c r="G1042" i="2"/>
  <c r="H1042" i="2" s="1"/>
  <c r="M916" i="2"/>
  <c r="M918" i="2"/>
  <c r="M919" i="2"/>
  <c r="M920" i="2"/>
  <c r="M922" i="2"/>
  <c r="M923" i="2"/>
  <c r="M924" i="2"/>
  <c r="M925" i="2"/>
  <c r="M926" i="2"/>
  <c r="M927" i="2"/>
  <c r="M931" i="2"/>
  <c r="M932" i="2"/>
  <c r="M933" i="2"/>
  <c r="M934" i="2"/>
  <c r="M935" i="2"/>
  <c r="M936" i="2"/>
  <c r="M937" i="2"/>
  <c r="M938" i="2"/>
  <c r="M939" i="2"/>
  <c r="M940" i="2"/>
  <c r="M943" i="2"/>
  <c r="M944" i="2"/>
  <c r="M945" i="2"/>
  <c r="M948" i="2"/>
  <c r="M949" i="2"/>
  <c r="M961" i="2"/>
  <c r="M1005" i="2"/>
  <c r="M1006" i="2"/>
  <c r="M1007" i="2"/>
  <c r="M1008" i="2"/>
  <c r="M1009" i="2"/>
  <c r="M1010" i="2"/>
  <c r="M1011" i="2"/>
  <c r="M1012" i="2"/>
  <c r="M1027" i="2"/>
  <c r="M1028" i="2"/>
  <c r="M1029" i="2"/>
  <c r="M773" i="2"/>
  <c r="M774" i="2"/>
  <c r="M776" i="2"/>
  <c r="M777" i="2"/>
  <c r="M778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9" i="2"/>
  <c r="M800" i="2"/>
  <c r="M1036" i="2"/>
  <c r="M1037" i="2"/>
  <c r="M1038" i="2"/>
  <c r="M1043" i="2"/>
  <c r="M1044" i="2"/>
  <c r="M1045" i="2"/>
  <c r="M1046" i="2"/>
  <c r="M1047" i="2"/>
  <c r="M1048" i="2"/>
  <c r="M1049" i="2"/>
  <c r="M1050" i="2"/>
  <c r="M1063" i="2"/>
  <c r="M1064" i="2"/>
  <c r="M1065" i="2"/>
  <c r="M1066" i="2"/>
  <c r="M1067" i="2"/>
  <c r="M1068" i="2"/>
  <c r="M1071" i="2"/>
  <c r="M1072" i="2"/>
  <c r="M1073" i="2"/>
  <c r="M1074" i="2"/>
  <c r="M1075" i="2"/>
  <c r="M1076" i="2"/>
  <c r="M1077" i="2"/>
  <c r="M1078" i="2"/>
  <c r="M1081" i="2"/>
  <c r="M1082" i="2"/>
  <c r="M1083" i="2"/>
  <c r="M1084" i="2"/>
  <c r="M1085" i="2"/>
  <c r="M1086" i="2"/>
  <c r="M1087" i="2"/>
  <c r="M1099" i="2"/>
  <c r="M1179" i="2"/>
  <c r="M880" i="2"/>
  <c r="M881" i="2"/>
  <c r="M882" i="2"/>
  <c r="M883" i="2"/>
  <c r="M884" i="2"/>
  <c r="M885" i="2"/>
  <c r="M886" i="2"/>
  <c r="M887" i="2"/>
  <c r="M890" i="2"/>
  <c r="M891" i="2"/>
  <c r="M892" i="2"/>
  <c r="M893" i="2"/>
  <c r="M894" i="2"/>
  <c r="M34" i="2"/>
  <c r="M35" i="2"/>
  <c r="M36" i="2"/>
  <c r="M67" i="2"/>
  <c r="M69" i="2"/>
  <c r="M70" i="2"/>
  <c r="M71" i="2"/>
  <c r="M72" i="2"/>
  <c r="M73" i="2"/>
  <c r="M74" i="2"/>
  <c r="M98" i="2"/>
  <c r="M101" i="2"/>
  <c r="M102" i="2"/>
  <c r="M103" i="2"/>
  <c r="M104" i="2"/>
  <c r="M107" i="2"/>
  <c r="M108" i="2"/>
  <c r="M109" i="2"/>
  <c r="M110" i="2"/>
  <c r="M672" i="2"/>
  <c r="M673" i="2"/>
  <c r="M114" i="2"/>
  <c r="M115" i="2"/>
  <c r="M116" i="2"/>
  <c r="M117" i="2"/>
  <c r="M118" i="2"/>
  <c r="M119" i="2"/>
  <c r="M123" i="2"/>
  <c r="M124" i="2"/>
  <c r="M126" i="2"/>
  <c r="M137" i="2"/>
  <c r="M146" i="2"/>
  <c r="M150" i="2"/>
  <c r="M151" i="2"/>
  <c r="M152" i="2"/>
  <c r="M155" i="2"/>
  <c r="M160" i="2"/>
  <c r="M162" i="2"/>
  <c r="M164" i="2"/>
  <c r="M165" i="2"/>
  <c r="M166" i="2"/>
  <c r="M177" i="2"/>
  <c r="M178" i="2"/>
  <c r="M191" i="2"/>
  <c r="M214" i="2"/>
  <c r="M218" i="2"/>
  <c r="M223" i="2"/>
  <c r="M226" i="2"/>
  <c r="M227" i="2"/>
  <c r="M228" i="2"/>
  <c r="M230" i="2"/>
  <c r="M231" i="2"/>
  <c r="M296" i="2"/>
  <c r="M378" i="2"/>
  <c r="M379" i="2"/>
  <c r="M380" i="2"/>
  <c r="M383" i="2"/>
  <c r="M384" i="2"/>
  <c r="M385" i="2"/>
  <c r="M391" i="2"/>
  <c r="M402" i="2"/>
  <c r="M407" i="2"/>
  <c r="M408" i="2"/>
  <c r="M413" i="2"/>
  <c r="M414" i="2"/>
  <c r="M495" i="2"/>
  <c r="M499" i="2"/>
  <c r="M500" i="2"/>
  <c r="M501" i="2"/>
  <c r="M502" i="2"/>
  <c r="M503" i="2"/>
  <c r="M504" i="2"/>
  <c r="M505" i="2"/>
  <c r="M506" i="2"/>
  <c r="M545" i="2"/>
  <c r="M546" i="2"/>
  <c r="M547" i="2"/>
  <c r="M555" i="2"/>
  <c r="M556" i="2"/>
  <c r="M557" i="2"/>
  <c r="M563" i="2"/>
  <c r="M564" i="2"/>
  <c r="M570" i="2"/>
  <c r="M640" i="2"/>
  <c r="M641" i="2"/>
  <c r="M642" i="2"/>
  <c r="M643" i="2"/>
  <c r="M644" i="2"/>
  <c r="M645" i="2"/>
  <c r="M646" i="2"/>
  <c r="M647" i="2"/>
  <c r="M648" i="2"/>
  <c r="M649" i="2"/>
  <c r="M650" i="2"/>
  <c r="M659" i="2"/>
  <c r="M660" i="2"/>
  <c r="M661" i="2"/>
  <c r="M662" i="2"/>
  <c r="M663" i="2"/>
  <c r="M679" i="2"/>
  <c r="M681" i="2"/>
  <c r="M682" i="2"/>
  <c r="M695" i="2"/>
  <c r="M696" i="2"/>
  <c r="M698" i="2"/>
  <c r="M699" i="2"/>
  <c r="M702" i="2"/>
  <c r="M703" i="2"/>
  <c r="M704" i="2"/>
  <c r="M683" i="2"/>
  <c r="M687" i="2"/>
  <c r="M688" i="2"/>
  <c r="M689" i="2"/>
  <c r="M690" i="2"/>
  <c r="M691" i="2"/>
  <c r="M693" i="2"/>
  <c r="M694" i="2"/>
  <c r="M705" i="2"/>
  <c r="M734" i="2"/>
  <c r="M738" i="2"/>
  <c r="M739" i="2"/>
  <c r="M740" i="2"/>
  <c r="M741" i="2"/>
  <c r="M742" i="2"/>
  <c r="M743" i="2"/>
  <c r="M744" i="2"/>
  <c r="M746" i="2"/>
  <c r="M747" i="2"/>
  <c r="M751" i="2"/>
  <c r="M752" i="2"/>
  <c r="M772" i="2"/>
  <c r="M872" i="2"/>
  <c r="M873" i="2"/>
  <c r="M874" i="2"/>
  <c r="M875" i="2"/>
  <c r="M876" i="2"/>
  <c r="M877" i="2"/>
  <c r="M1118" i="2"/>
  <c r="M1156" i="2"/>
  <c r="M1157" i="2"/>
  <c r="M1158" i="2"/>
  <c r="M1159" i="2"/>
  <c r="M1160" i="2"/>
  <c r="M1161" i="2"/>
  <c r="M1162" i="2"/>
  <c r="M1163" i="2"/>
  <c r="M1164" i="2"/>
  <c r="M1119" i="2"/>
  <c r="M1121" i="2"/>
  <c r="M1122" i="2"/>
  <c r="M1123" i="2"/>
  <c r="M1124" i="2"/>
  <c r="M1125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6" i="2"/>
  <c r="M1147" i="2"/>
  <c r="M1148" i="2"/>
  <c r="M1149" i="2"/>
  <c r="M1150" i="2"/>
  <c r="M1151" i="2"/>
  <c r="M1153" i="2"/>
  <c r="M1154" i="2"/>
  <c r="M1108" i="2"/>
  <c r="M1109" i="2"/>
  <c r="M1110" i="2"/>
  <c r="M1112" i="2"/>
  <c r="G842" i="2"/>
  <c r="G847" i="2"/>
  <c r="G848" i="2"/>
  <c r="G849" i="2"/>
  <c r="G850" i="2"/>
  <c r="G851" i="2"/>
  <c r="H546" i="2"/>
  <c r="H547" i="2"/>
  <c r="H556" i="2"/>
  <c r="H557" i="2"/>
  <c r="H563" i="2"/>
  <c r="H564" i="2"/>
  <c r="G894" i="2"/>
  <c r="H894" i="2" s="1"/>
  <c r="G134" i="2"/>
  <c r="G133" i="2"/>
  <c r="G273" i="2"/>
  <c r="H273" i="2" s="1"/>
  <c r="H642" i="2"/>
  <c r="H643" i="2"/>
  <c r="H645" i="2"/>
  <c r="H647" i="2"/>
  <c r="H648" i="2"/>
  <c r="H649" i="2"/>
  <c r="H650" i="2"/>
  <c r="G96" i="2"/>
  <c r="H96" i="2" s="1"/>
  <c r="H695" i="2"/>
  <c r="G912" i="2"/>
  <c r="G913" i="2"/>
  <c r="G914" i="2"/>
  <c r="G916" i="2"/>
  <c r="G312" i="2"/>
  <c r="H312" i="2" s="1"/>
  <c r="G310" i="2"/>
  <c r="H310" i="2" s="1"/>
  <c r="G226" i="2"/>
  <c r="H226" i="2" s="1"/>
  <c r="H738" i="2"/>
  <c r="H740" i="2"/>
  <c r="H751" i="2"/>
  <c r="H752" i="2"/>
  <c r="G101" i="2"/>
  <c r="G102" i="2"/>
  <c r="G103" i="2"/>
  <c r="G1156" i="2"/>
  <c r="H1156" i="2" s="1"/>
  <c r="G1157" i="2"/>
  <c r="H1157" i="2" s="1"/>
  <c r="G1158" i="2"/>
  <c r="H1158" i="2" s="1"/>
  <c r="G1159" i="2"/>
  <c r="H1159" i="2" s="1"/>
  <c r="G1160" i="2"/>
  <c r="H1160" i="2" s="1"/>
  <c r="G1161" i="2"/>
  <c r="H1161" i="2" s="1"/>
  <c r="G1162" i="2"/>
  <c r="H1162" i="2" s="1"/>
  <c r="G1163" i="2"/>
  <c r="H1163" i="2" s="1"/>
  <c r="G1164" i="2"/>
  <c r="H1164" i="2" s="1"/>
  <c r="G1120" i="2"/>
  <c r="H1120" i="2" s="1"/>
  <c r="G1122" i="2"/>
  <c r="G1123" i="2"/>
  <c r="H1123" i="2" s="1"/>
  <c r="G1124" i="2"/>
  <c r="H1124" i="2" s="1"/>
  <c r="G1125" i="2"/>
  <c r="H1125" i="2" s="1"/>
  <c r="G1126" i="2"/>
  <c r="H1126" i="2" s="1"/>
  <c r="G1128" i="2"/>
  <c r="H1128" i="2" s="1"/>
  <c r="G1129" i="2"/>
  <c r="H1129" i="2" s="1"/>
  <c r="G1130" i="2"/>
  <c r="H1130" i="2" s="1"/>
  <c r="G1131" i="2"/>
  <c r="H1131" i="2" s="1"/>
  <c r="G1132" i="2"/>
  <c r="H1132" i="2" s="1"/>
  <c r="G1133" i="2"/>
  <c r="H1133" i="2" s="1"/>
  <c r="G1134" i="2"/>
  <c r="H1134" i="2" s="1"/>
  <c r="G1135" i="2"/>
  <c r="H1135" i="2" s="1"/>
  <c r="G1136" i="2"/>
  <c r="H1136" i="2" s="1"/>
  <c r="G1137" i="2"/>
  <c r="H1137" i="2" s="1"/>
  <c r="G1138" i="2"/>
  <c r="H1138" i="2" s="1"/>
  <c r="G1139" i="2"/>
  <c r="H1139" i="2" s="1"/>
  <c r="G1140" i="2"/>
  <c r="H1140" i="2" s="1"/>
  <c r="G1141" i="2"/>
  <c r="H1141" i="2" s="1"/>
  <c r="G1142" i="2"/>
  <c r="H1142" i="2" s="1"/>
  <c r="G1143" i="2"/>
  <c r="H1143" i="2" s="1"/>
  <c r="G1147" i="2"/>
  <c r="H1147" i="2" s="1"/>
  <c r="G1148" i="2"/>
  <c r="H1148" i="2" s="1"/>
  <c r="G1149" i="2"/>
  <c r="H1149" i="2" s="1"/>
  <c r="G1150" i="2"/>
  <c r="H1150" i="2" s="1"/>
  <c r="G1151" i="2"/>
  <c r="H1151" i="2" s="1"/>
  <c r="G1153" i="2"/>
  <c r="H1153" i="2" s="1"/>
  <c r="G1154" i="2"/>
  <c r="H1154" i="2" s="1"/>
  <c r="G1108" i="2"/>
  <c r="H1108" i="2" s="1"/>
  <c r="G1109" i="2"/>
  <c r="G1110" i="2"/>
  <c r="H1110" i="2" s="1"/>
  <c r="G1111" i="2"/>
  <c r="H1111" i="2" s="1"/>
  <c r="G1180" i="2"/>
  <c r="G84" i="2"/>
  <c r="G98" i="2"/>
  <c r="G223" i="2"/>
  <c r="G77" i="2"/>
  <c r="H77" i="2" s="1"/>
  <c r="G56" i="2"/>
  <c r="G523" i="2"/>
  <c r="G79" i="2"/>
  <c r="H79" i="2" s="1"/>
  <c r="G76" i="2"/>
  <c r="H76" i="2" s="1"/>
  <c r="G81" i="2"/>
  <c r="G272" i="2"/>
  <c r="H272" i="2" s="1"/>
  <c r="G176" i="2"/>
  <c r="H176" i="2" s="1"/>
  <c r="G177" i="2"/>
  <c r="H177" i="2" s="1"/>
  <c r="G151" i="2"/>
  <c r="G129" i="2"/>
  <c r="H129" i="2" s="1"/>
  <c r="G130" i="2"/>
  <c r="H130" i="2" s="1"/>
  <c r="G34" i="2"/>
  <c r="H34" i="2" s="1"/>
  <c r="G35" i="2"/>
  <c r="H932" i="2" s="1"/>
  <c r="G192" i="2"/>
  <c r="H192" i="2" s="1"/>
  <c r="H1013" i="2"/>
  <c r="G385" i="2"/>
  <c r="G165" i="2"/>
  <c r="G166" i="2"/>
  <c r="G57" i="2"/>
  <c r="G58" i="2"/>
  <c r="G931" i="2"/>
  <c r="G933" i="2"/>
  <c r="G934" i="2"/>
  <c r="G935" i="2"/>
  <c r="G936" i="2"/>
  <c r="G937" i="2"/>
  <c r="G938" i="2"/>
  <c r="G952" i="2"/>
  <c r="G953" i="2"/>
  <c r="G954" i="2"/>
  <c r="H954" i="2" s="1"/>
  <c r="G955" i="2"/>
  <c r="H955" i="2" s="1"/>
  <c r="G956" i="2"/>
  <c r="G957" i="2"/>
  <c r="G958" i="2"/>
  <c r="G959" i="2"/>
  <c r="G968" i="2"/>
  <c r="G970" i="2"/>
  <c r="G971" i="2"/>
  <c r="G972" i="2"/>
  <c r="G1036" i="2"/>
  <c r="G1037" i="2"/>
  <c r="G1038" i="2"/>
  <c r="G1039" i="2"/>
  <c r="H1039" i="2" s="1"/>
  <c r="G1040" i="2"/>
  <c r="H1040" i="2" s="1"/>
  <c r="G1041" i="2"/>
  <c r="H1041" i="2" s="1"/>
  <c r="G1044" i="2"/>
  <c r="G1047" i="2"/>
  <c r="G1048" i="2"/>
  <c r="G1051" i="2"/>
  <c r="G1052" i="2"/>
  <c r="G1055" i="2"/>
  <c r="G1056" i="2"/>
  <c r="G1057" i="2"/>
  <c r="G1058" i="2"/>
  <c r="G1059" i="2"/>
  <c r="G88" i="2"/>
  <c r="G92" i="2"/>
  <c r="G178" i="2"/>
  <c r="H178" i="2" s="1"/>
  <c r="G540" i="2"/>
  <c r="G383" i="2"/>
  <c r="G1064" i="2"/>
  <c r="H1064" i="2" s="1"/>
  <c r="G1065" i="2"/>
  <c r="H1065" i="2" s="1"/>
  <c r="G1066" i="2"/>
  <c r="H1066" i="2" s="1"/>
  <c r="G1067" i="2"/>
  <c r="H1067" i="2" s="1"/>
  <c r="G1073" i="2"/>
  <c r="H1073" i="2" s="1"/>
  <c r="G1074" i="2"/>
  <c r="H1074" i="2" s="1"/>
  <c r="G1081" i="2"/>
  <c r="G1082" i="2"/>
  <c r="G1083" i="2"/>
  <c r="G1084" i="2"/>
  <c r="G1085" i="2"/>
  <c r="H1053" i="2"/>
  <c r="G340" i="2"/>
  <c r="H340" i="2" s="1"/>
  <c r="G343" i="2"/>
  <c r="H343" i="2" s="1"/>
  <c r="G331" i="2"/>
  <c r="H331" i="2" s="1"/>
  <c r="G211" i="2"/>
  <c r="H211" i="2" s="1"/>
  <c r="G296" i="2"/>
  <c r="H296" i="2" s="1"/>
  <c r="G191" i="2"/>
  <c r="H191" i="2" s="1"/>
  <c r="G249" i="2"/>
  <c r="G271" i="2"/>
  <c r="G91" i="2"/>
  <c r="H86" i="2" s="1"/>
  <c r="G132" i="2"/>
  <c r="H132" i="2" s="1"/>
  <c r="G196" i="2"/>
  <c r="G567" i="2"/>
  <c r="A567" i="2" s="1"/>
  <c r="G568" i="2"/>
  <c r="G575" i="2"/>
  <c r="G576" i="2"/>
  <c r="G788" i="2"/>
  <c r="G789" i="2"/>
  <c r="H783" i="2" l="1"/>
  <c r="H953" i="2"/>
  <c r="H786" i="2"/>
  <c r="H956" i="2"/>
  <c r="H156" i="2"/>
  <c r="B156" i="2"/>
  <c r="B157" i="2" s="1"/>
  <c r="B158" i="2" s="1"/>
  <c r="B159" i="2" s="1"/>
  <c r="A156" i="2"/>
  <c r="A157" i="2" s="1"/>
  <c r="A158" i="2" s="1"/>
  <c r="A159" i="2" s="1"/>
  <c r="H85" i="2"/>
  <c r="H87" i="2"/>
  <c r="H69" i="2"/>
  <c r="H1082" i="2"/>
  <c r="H70" i="2"/>
  <c r="H1038" i="2"/>
  <c r="H746" i="2"/>
  <c r="H1081" i="2"/>
  <c r="H1036" i="2"/>
  <c r="H71" i="2"/>
  <c r="H1054" i="2"/>
  <c r="H1050" i="2"/>
  <c r="H72" i="2"/>
  <c r="H1083" i="2"/>
  <c r="H1051" i="2"/>
  <c r="H1084" i="2"/>
  <c r="H1049" i="2"/>
  <c r="H523" i="2"/>
  <c r="H74" i="2"/>
  <c r="H1037" i="2"/>
  <c r="H1052" i="2"/>
  <c r="H703" i="2"/>
  <c r="H67" i="2"/>
  <c r="H741" i="2"/>
  <c r="H744" i="2"/>
  <c r="H739" i="2"/>
  <c r="H1048" i="2"/>
  <c r="A593" i="2"/>
  <c r="A594" i="2" s="1"/>
  <c r="A595" i="2" s="1"/>
  <c r="H576" i="2"/>
  <c r="H152" i="2"/>
  <c r="A568" i="2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H160" i="2"/>
  <c r="H151" i="2"/>
  <c r="H196" i="2"/>
  <c r="H271" i="2"/>
  <c r="H249" i="2"/>
  <c r="H540" i="2"/>
  <c r="H84" i="2"/>
  <c r="H158" i="2"/>
  <c r="H97" i="2"/>
  <c r="H166" i="2"/>
  <c r="H165" i="2"/>
  <c r="H164" i="2"/>
  <c r="H162" i="2"/>
  <c r="H150" i="2"/>
  <c r="H126" i="2"/>
  <c r="H91" i="2"/>
  <c r="H134" i="2"/>
  <c r="H392" i="2"/>
  <c r="H223" i="2"/>
  <c r="H1085" i="2"/>
  <c r="H1060" i="2"/>
  <c r="H1059" i="2"/>
  <c r="H1058" i="2"/>
  <c r="H1057" i="2"/>
  <c r="H1056" i="2"/>
  <c r="H1055" i="2"/>
  <c r="H1047" i="2"/>
  <c r="H1044" i="2"/>
  <c r="H169" i="2"/>
  <c r="H95" i="2"/>
  <c r="H92" i="2"/>
  <c r="H801" i="2"/>
  <c r="H972" i="2"/>
  <c r="H800" i="2"/>
  <c r="H971" i="2"/>
  <c r="H799" i="2"/>
  <c r="H970" i="2"/>
  <c r="H797" i="2"/>
  <c r="H968" i="2"/>
  <c r="H796" i="2"/>
  <c r="H794" i="2"/>
  <c r="H793" i="2"/>
  <c r="H792" i="2"/>
  <c r="H791" i="2"/>
  <c r="H790" i="2"/>
  <c r="H789" i="2"/>
  <c r="H959" i="2"/>
  <c r="H788" i="2"/>
  <c r="H958" i="2"/>
  <c r="H787" i="2"/>
  <c r="H957" i="2"/>
  <c r="H785" i="2"/>
  <c r="H784" i="2"/>
  <c r="H782" i="2"/>
  <c r="H952" i="2"/>
  <c r="H781" i="2"/>
  <c r="H81" i="2"/>
  <c r="H58" i="2"/>
  <c r="H57" i="2"/>
  <c r="H1009" i="2"/>
  <c r="H1008" i="2"/>
  <c r="H1007" i="2"/>
  <c r="H1006" i="2"/>
  <c r="H939" i="2"/>
  <c r="H938" i="2"/>
  <c r="H937" i="2"/>
  <c r="H936" i="2"/>
  <c r="H935" i="2"/>
  <c r="H934" i="2"/>
  <c r="H933" i="2"/>
  <c r="H931" i="2"/>
  <c r="H168" i="2"/>
  <c r="H167" i="2"/>
  <c r="H88" i="2"/>
  <c r="H61" i="2"/>
  <c r="H60" i="2"/>
  <c r="H56" i="2"/>
  <c r="H228" i="2"/>
  <c r="H734" i="2"/>
  <c r="H229" i="2"/>
  <c r="H916" i="2"/>
  <c r="H914" i="2"/>
  <c r="H699" i="2"/>
  <c r="H913" i="2"/>
  <c r="H698" i="2"/>
  <c r="H912" i="2"/>
  <c r="H696" i="2"/>
  <c r="H646" i="2"/>
  <c r="H644" i="2"/>
  <c r="H641" i="2"/>
  <c r="H640" i="2"/>
  <c r="H545" i="2"/>
  <c r="H851" i="2"/>
  <c r="H850" i="2"/>
  <c r="H849" i="2"/>
  <c r="H848" i="2"/>
  <c r="H847" i="2"/>
  <c r="H391" i="2"/>
  <c r="H842" i="2"/>
  <c r="H383" i="2"/>
  <c r="H385" i="2"/>
  <c r="H133" i="2"/>
  <c r="H672" i="2"/>
  <c r="H103" i="2"/>
  <c r="H102" i="2"/>
  <c r="H101" i="2"/>
  <c r="H98" i="2"/>
  <c r="H748" i="2"/>
  <c r="H747" i="2"/>
  <c r="H73" i="2"/>
  <c r="H745" i="2"/>
  <c r="H569" i="2"/>
  <c r="H35" i="2"/>
  <c r="H568" i="2"/>
  <c r="H567" i="2"/>
  <c r="H159" i="2"/>
  <c r="H68" i="2"/>
  <c r="H66" i="2"/>
  <c r="H721" i="2"/>
  <c r="H715" i="2"/>
  <c r="H714" i="2"/>
  <c r="H713" i="2"/>
  <c r="H712" i="2"/>
  <c r="H710" i="2"/>
  <c r="H709" i="2"/>
  <c r="H708" i="2"/>
  <c r="H707" i="2"/>
  <c r="H681" i="2"/>
  <c r="H679" i="2"/>
  <c r="H575" i="2"/>
  <c r="B392" i="2"/>
  <c r="B393" i="2" s="1"/>
  <c r="B1109" i="2"/>
  <c r="B1110" i="2" s="1"/>
  <c r="B1111" i="2" s="1"/>
  <c r="H1109" i="2"/>
  <c r="B102" i="2"/>
  <c r="B103" i="2" s="1"/>
  <c r="B104" i="2" s="1"/>
  <c r="B1122" i="2"/>
  <c r="B1123" i="2" s="1"/>
  <c r="B1124" i="2" s="1"/>
  <c r="B1125" i="2" s="1"/>
  <c r="H1122" i="2"/>
  <c r="B64" i="2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A171" i="2"/>
  <c r="A58" i="2"/>
  <c r="A492" i="2"/>
  <c r="A493" i="2" s="1"/>
  <c r="A166" i="2"/>
  <c r="A102" i="2"/>
  <c r="A103" i="2" s="1"/>
  <c r="A104" i="2" s="1"/>
  <c r="A311" i="2"/>
  <c r="A35" i="2"/>
  <c r="A36" i="2" s="1"/>
  <c r="A37" i="2" s="1"/>
  <c r="A38" i="2" s="1"/>
  <c r="A39" i="2" s="1"/>
  <c r="A40" i="2" s="1"/>
  <c r="A41" i="2" s="1"/>
  <c r="A42" i="2" s="1"/>
  <c r="A392" i="2"/>
  <c r="A393" i="2" s="1"/>
  <c r="A64" i="2"/>
  <c r="A65" i="2" s="1"/>
  <c r="A66" i="2" s="1"/>
  <c r="A67" i="2" s="1"/>
  <c r="A68" i="2" s="1"/>
  <c r="A69" i="2" s="1"/>
  <c r="H1180" i="2"/>
  <c r="A1180" i="2"/>
  <c r="A1122" i="2"/>
  <c r="A1123" i="2" s="1"/>
  <c r="A1124" i="2" s="1"/>
  <c r="A1125" i="2" s="1"/>
  <c r="A513" i="2"/>
  <c r="A500" i="2"/>
  <c r="A501" i="2" s="1"/>
  <c r="A502" i="2" s="1"/>
  <c r="A503" i="2" s="1"/>
  <c r="A504" i="2" s="1"/>
  <c r="A505" i="2" s="1"/>
  <c r="A506" i="2" s="1"/>
  <c r="A507" i="2" s="1"/>
  <c r="A1119" i="2"/>
  <c r="A1121" i="2" s="1"/>
  <c r="A168" i="2"/>
  <c r="A169" i="2" s="1"/>
  <c r="A1109" i="2"/>
  <c r="A1110" i="2" s="1"/>
  <c r="A1111" i="2" s="1"/>
  <c r="A70" i="2" l="1"/>
  <c r="A71" i="2" s="1"/>
  <c r="A72" i="2" s="1"/>
  <c r="A73" i="2" s="1"/>
  <c r="A74" i="2" s="1"/>
  <c r="B1126" i="2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7" i="2" s="1"/>
  <c r="B1148" i="2" s="1"/>
  <c r="B1149" i="2" s="1"/>
  <c r="B1150" i="2" s="1"/>
  <c r="B1127" i="2"/>
  <c r="A1126" i="2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7" i="2" s="1"/>
  <c r="A1148" i="2" s="1"/>
  <c r="A1149" i="2" s="1"/>
  <c r="A1150" i="2" s="1"/>
  <c r="A1151" i="2" s="1"/>
  <c r="A1153" i="2" s="1"/>
  <c r="A1154" i="2" s="1"/>
  <c r="A1127" i="2"/>
  <c r="A1112" i="2"/>
  <c r="B1112" i="2"/>
  <c r="B394" i="2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A394" i="2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l="1"/>
  <c r="A406" i="2" s="1"/>
  <c r="A407" i="2" s="1"/>
  <c r="B1151" i="2"/>
  <c r="B1153" i="2" s="1"/>
  <c r="B1154" i="2" s="1"/>
</calcChain>
</file>

<file path=xl/sharedStrings.xml><?xml version="1.0" encoding="utf-8"?>
<sst xmlns="http://schemas.openxmlformats.org/spreadsheetml/2006/main" count="3694" uniqueCount="1507">
  <si>
    <t>http://research.unl.edu/sp1/servicecenterrates.shtml</t>
  </si>
  <si>
    <t>https://accounting.unl.edu/financial-accounting/service-centers</t>
  </si>
  <si>
    <t>FY26 Rates</t>
  </si>
  <si>
    <t>Effective Date:</t>
  </si>
  <si>
    <t>7/1/2025 - 6/30/2026</t>
  </si>
  <si>
    <t>Service Center Name</t>
  </si>
  <si>
    <t>Cost Center #</t>
  </si>
  <si>
    <t>Service</t>
  </si>
  <si>
    <t>Rate</t>
  </si>
  <si>
    <t>Unit Type</t>
  </si>
  <si>
    <t>Effective Date</t>
  </si>
  <si>
    <t>Status</t>
  </si>
  <si>
    <t xml:space="preserve">Public Relations-Video Services                   </t>
  </si>
  <si>
    <t>22-4408-0002</t>
  </si>
  <si>
    <t xml:space="preserve"> Project Management </t>
  </si>
  <si>
    <t>per hour</t>
  </si>
  <si>
    <t xml:space="preserve"> Graphic Design </t>
  </si>
  <si>
    <t xml:space="preserve"> Copywriting </t>
  </si>
  <si>
    <t xml:space="preserve"> Website Development </t>
  </si>
  <si>
    <t xml:space="preserve"> Website Design </t>
  </si>
  <si>
    <t xml:space="preserve"> Videography </t>
  </si>
  <si>
    <t xml:space="preserve"> Student Hours </t>
  </si>
  <si>
    <t>Frontier Tech Lab</t>
  </si>
  <si>
    <t>22-5801-0002</t>
  </si>
  <si>
    <t>Internal</t>
  </si>
  <si>
    <t xml:space="preserve">Director </t>
  </si>
  <si>
    <t xml:space="preserve">Engineering Coordinator </t>
  </si>
  <si>
    <t xml:space="preserve">Engineering Associate </t>
  </si>
  <si>
    <t xml:space="preserve">Lab Techncian </t>
  </si>
  <si>
    <t xml:space="preserve"> NIS Staff William Johnston </t>
  </si>
  <si>
    <t xml:space="preserve"> NIS Staff Jerry Reif </t>
  </si>
  <si>
    <t xml:space="preserve"> NIS Staff David Martin</t>
  </si>
  <si>
    <t xml:space="preserve"> NIS Staff Travis Ray</t>
  </si>
  <si>
    <t xml:space="preserve"> NIS Staff Isaac Regier</t>
  </si>
  <si>
    <t>External</t>
  </si>
  <si>
    <t>Agronomy &amp; Horticulture Lab Operations</t>
  </si>
  <si>
    <t>22-6222-0052</t>
  </si>
  <si>
    <t>Qiagen Tissuelyser</t>
  </si>
  <si>
    <t>Qiagen Biosprint</t>
  </si>
  <si>
    <t>Centrifuge</t>
  </si>
  <si>
    <t>Lyophilizer Freeze dryers</t>
  </si>
  <si>
    <t>Eppendorf Vaccum Concentrator</t>
  </si>
  <si>
    <t>EPMotion Liquid Handler</t>
  </si>
  <si>
    <t>Biotek Plate Reader</t>
  </si>
  <si>
    <t>Freezer use</t>
  </si>
  <si>
    <t>per shelf</t>
  </si>
  <si>
    <t>Primus Steralizer</t>
  </si>
  <si>
    <t>Alternative Crops Pickup</t>
  </si>
  <si>
    <t>22-6243-0013</t>
  </si>
  <si>
    <t>per mile</t>
  </si>
  <si>
    <t>Animal Science Feedmill</t>
  </si>
  <si>
    <t>22-6226-0010</t>
  </si>
  <si>
    <t>Please contact the Animal Science Feedmill for a complete listing.</t>
  </si>
  <si>
    <t>ANSC Fernando Service Center</t>
  </si>
  <si>
    <t>22-6226-0042</t>
  </si>
  <si>
    <t xml:space="preserve"> 16s library prep and sequencing/sample </t>
  </si>
  <si>
    <t>per test</t>
  </si>
  <si>
    <t xml:space="preserve"> DNA Extraction </t>
  </si>
  <si>
    <t xml:space="preserve"> Shotgun library prep and sequencing (10 minimum) </t>
  </si>
  <si>
    <t xml:space="preserve"> Bioanalyzer (minimum 7 samples - and upto 10 samples) </t>
  </si>
  <si>
    <t xml:space="preserve"> Pippin prep/run (upto 5 samples) </t>
  </si>
  <si>
    <t xml:space="preserve"> Qubit use </t>
  </si>
  <si>
    <t xml:space="preserve"> Bioinformatics </t>
  </si>
  <si>
    <t xml:space="preserve"> Sequencer Run Only </t>
  </si>
  <si>
    <t>ANSC Vehicles</t>
  </si>
  <si>
    <t>22-6326-0008</t>
  </si>
  <si>
    <t>Ferraro Vehicles</t>
  </si>
  <si>
    <t>22-6338-0005</t>
  </si>
  <si>
    <t>Suyker Vehicles</t>
  </si>
  <si>
    <t>22-6238-0043</t>
  </si>
  <si>
    <t>ARD Field Phenotyping</t>
  </si>
  <si>
    <t>22-6205-0009</t>
  </si>
  <si>
    <t>per plot</t>
  </si>
  <si>
    <t>Autoclave Plant Pathology</t>
  </si>
  <si>
    <t>22-6235-0025</t>
  </si>
  <si>
    <t>AutoClave Runs</t>
  </si>
  <si>
    <t>per run</t>
  </si>
  <si>
    <t>Misuse/Mismanagement Fee</t>
  </si>
  <si>
    <t>Barta Brothers Ranch Service Center</t>
  </si>
  <si>
    <t>22-6270-0105</t>
  </si>
  <si>
    <t xml:space="preserve"> Office Use </t>
  </si>
  <si>
    <t>per unit internal</t>
  </si>
  <si>
    <t xml:space="preserve"> Dorm Use less than 29 nights or less </t>
  </si>
  <si>
    <t xml:space="preserve"> Dorm use more than 30 nights </t>
  </si>
  <si>
    <t>RExternal</t>
  </si>
  <si>
    <t>per unit external</t>
  </si>
  <si>
    <t>Bioinformatics</t>
  </si>
  <si>
    <t>22-1225-0004</t>
  </si>
  <si>
    <t>DGN-NGS up to 10 samples</t>
  </si>
  <si>
    <t xml:space="preserve"> per sample </t>
  </si>
  <si>
    <t>DGN-NGS 11 samples or more</t>
  </si>
  <si>
    <t>MET: metagenomics up to 50 samples</t>
  </si>
  <si>
    <t>MET: metagenomics more than 50 samples</t>
  </si>
  <si>
    <t>Go Term</t>
  </si>
  <si>
    <t xml:space="preserve"> Per List </t>
  </si>
  <si>
    <t>ORT-Ortholog</t>
  </si>
  <si>
    <t>Per 2 Species</t>
  </si>
  <si>
    <t>PHY-Analysis</t>
  </si>
  <si>
    <t>per sample</t>
  </si>
  <si>
    <t>TGA Assembly</t>
  </si>
  <si>
    <t>Per Unit</t>
  </si>
  <si>
    <t>DEP</t>
  </si>
  <si>
    <t>Per Grp Samp</t>
  </si>
  <si>
    <t>GRA-Graph</t>
  </si>
  <si>
    <t>ANN-Annotation</t>
  </si>
  <si>
    <t>Per  Species</t>
  </si>
  <si>
    <t>CUS-Analysis</t>
  </si>
  <si>
    <t>Per Hour</t>
  </si>
  <si>
    <t>SC-Single Cell</t>
  </si>
  <si>
    <t>Per Sample</t>
  </si>
  <si>
    <t>Biol Sys Engr-Shop</t>
  </si>
  <si>
    <t>22-6221-0003</t>
  </si>
  <si>
    <t>per hour/Model</t>
  </si>
  <si>
    <t>Biotechnology Field Facility</t>
  </si>
  <si>
    <t>22-6205-0005</t>
  </si>
  <si>
    <t>per acre</t>
  </si>
  <si>
    <t xml:space="preserve">BSE Forest Animal Imaging SC     </t>
  </si>
  <si>
    <t>22-6221-0039</t>
  </si>
  <si>
    <t>Test/Service</t>
  </si>
  <si>
    <t>BSE Soil-Water Vehicles</t>
  </si>
  <si>
    <t>22-6221-0002</t>
  </si>
  <si>
    <t>BSE-Program Instrumentation &amp; Elec</t>
  </si>
  <si>
    <t>22-6221-0040</t>
  </si>
  <si>
    <t xml:space="preserve">Test/Service by Undergrads (Basic project) </t>
  </si>
  <si>
    <t>3D Printer - Printer Only</t>
  </si>
  <si>
    <t>3D Printer- Hourly Rate/Assistance</t>
  </si>
  <si>
    <t>BSM - Building System Maintenance</t>
  </si>
  <si>
    <t>22-3306-0001</t>
  </si>
  <si>
    <t xml:space="preserve">Technician   </t>
  </si>
  <si>
    <t>Per hour</t>
  </si>
  <si>
    <t>Trade</t>
  </si>
  <si>
    <t>Specialist</t>
  </si>
  <si>
    <t>Student</t>
  </si>
  <si>
    <t>CALMIT Airborne Remote Sensing</t>
  </si>
  <si>
    <t>22-6238-0024</t>
  </si>
  <si>
    <t>7/1/2024 - 6/30/2025</t>
  </si>
  <si>
    <t>OldH Bus Co-op Srvc Ctr</t>
  </si>
  <si>
    <t>22-0503-0001</t>
  </si>
  <si>
    <t>CoMeT</t>
  </si>
  <si>
    <t>22-0514-0028</t>
  </si>
  <si>
    <t>per unit</t>
  </si>
  <si>
    <t>CCFL Service Center</t>
  </si>
  <si>
    <t>22-0520-0022</t>
  </si>
  <si>
    <t>per FTE</t>
  </si>
  <si>
    <t>Coop Vehicles</t>
  </si>
  <si>
    <t>22-6238-0035</t>
  </si>
  <si>
    <t>SNR-Survey Vehicles</t>
  </si>
  <si>
    <t>22-6238-0041</t>
  </si>
  <si>
    <t>Corman Vehicles</t>
  </si>
  <si>
    <t>22-6238-0042</t>
  </si>
  <si>
    <t>CSE Comp Tech SC</t>
  </si>
  <si>
    <t>22-1108-0005</t>
  </si>
  <si>
    <t>per computer</t>
  </si>
  <si>
    <t>CSE Senior Design SC</t>
  </si>
  <si>
    <t>22-1108-0016</t>
  </si>
  <si>
    <t>per project per 2 semmester</t>
  </si>
  <si>
    <t>CSMCE Service Center</t>
  </si>
  <si>
    <t>22-0536-0004</t>
  </si>
  <si>
    <t>Custodial Services</t>
  </si>
  <si>
    <t>22-3307-0001</t>
  </si>
  <si>
    <t>Custodian</t>
  </si>
  <si>
    <t>Supervisor</t>
  </si>
  <si>
    <t>CYFS/Map Academy</t>
  </si>
  <si>
    <t>22-1714-0004</t>
  </si>
  <si>
    <t>Research - Faculty</t>
  </si>
  <si>
    <t>Graduate Students</t>
  </si>
  <si>
    <t>Staff Level 1</t>
  </si>
  <si>
    <t>Staff Level 2</t>
  </si>
  <si>
    <t>Student Worker</t>
  </si>
  <si>
    <t>Cyryo-EM</t>
  </si>
  <si>
    <t>22-1225-0001</t>
  </si>
  <si>
    <t>Glacios Screening</t>
  </si>
  <si>
    <t>Glacios Overnight</t>
  </si>
  <si>
    <t>per night (overnight)</t>
  </si>
  <si>
    <t>Glacios per day</t>
  </si>
  <si>
    <t>per day (full day)</t>
  </si>
  <si>
    <t>Leica</t>
  </si>
  <si>
    <t>Vitrobot</t>
  </si>
  <si>
    <t>Glow Discharger</t>
  </si>
  <si>
    <t>per session</t>
  </si>
  <si>
    <t>Clipping Station</t>
  </si>
  <si>
    <t>Sample storage</t>
  </si>
  <si>
    <t>per month</t>
  </si>
  <si>
    <t>C-clips</t>
  </si>
  <si>
    <t>C-rings</t>
  </si>
  <si>
    <t>Grid boxes</t>
  </si>
  <si>
    <t>C-flat grids</t>
  </si>
  <si>
    <t>Au-flat grids</t>
  </si>
  <si>
    <t xml:space="preserve"> Aufoil grids 
</t>
  </si>
  <si>
    <t>Assisted use fee</t>
  </si>
  <si>
    <t>Sample preparation fee</t>
  </si>
  <si>
    <t>Data processing Fee</t>
  </si>
  <si>
    <t>Shipping Deward Fee</t>
  </si>
  <si>
    <t>per shipment</t>
  </si>
  <si>
    <t>Department Cellular</t>
  </si>
  <si>
    <t>92-2907-0002</t>
  </si>
  <si>
    <t>AT&amp;T Mobility</t>
  </si>
  <si>
    <t>per line (incl equip)</t>
  </si>
  <si>
    <t>T Mobile</t>
  </si>
  <si>
    <t>Verizon</t>
  </si>
  <si>
    <t>Diode Array NIR</t>
  </si>
  <si>
    <t>22-6222-0046</t>
  </si>
  <si>
    <t>Drijber Service Center</t>
  </si>
  <si>
    <t>22-6222-0049</t>
  </si>
  <si>
    <t>Fatty Acid Runs</t>
  </si>
  <si>
    <t>GCMS</t>
  </si>
  <si>
    <t>Electronics Shop</t>
  </si>
  <si>
    <t>22-0521-0005</t>
  </si>
  <si>
    <t>Engineering Machine Shop</t>
  </si>
  <si>
    <t>22-1102-0004</t>
  </si>
  <si>
    <t>CoE</t>
  </si>
  <si>
    <t>UNL</t>
  </si>
  <si>
    <t>External Sales</t>
  </si>
  <si>
    <t>ENREC Facilities Operations</t>
  </si>
  <si>
    <t>22-6270-0001</t>
  </si>
  <si>
    <t>Heavy Duty Equipment</t>
  </si>
  <si>
    <t>Medium Duty Equipment</t>
  </si>
  <si>
    <t>Light Duty Equipment</t>
  </si>
  <si>
    <t>Mowers</t>
  </si>
  <si>
    <t>Trucks &amp; Trailers</t>
  </si>
  <si>
    <t>Personnel and Operating</t>
  </si>
  <si>
    <t xml:space="preserve"> General </t>
  </si>
  <si>
    <t>Landscape</t>
  </si>
  <si>
    <t>Entomology Autoclave</t>
  </si>
  <si>
    <t>22-6228-0013</t>
  </si>
  <si>
    <t>Autoclave</t>
  </si>
  <si>
    <t>Entomology EAG System</t>
  </si>
  <si>
    <t>22-6228-0014</t>
  </si>
  <si>
    <t>Labor - Service 1</t>
  </si>
  <si>
    <t>Labor- Service 3</t>
  </si>
  <si>
    <t>Use of EAG system</t>
  </si>
  <si>
    <t>per day</t>
  </si>
  <si>
    <t>Entomology Truck Service Center</t>
  </si>
  <si>
    <t>22-6243-0028</t>
  </si>
  <si>
    <t>Pickup</t>
  </si>
  <si>
    <t>7/1/2023 - 6/30/2024</t>
  </si>
  <si>
    <t>Envelope Imager</t>
  </si>
  <si>
    <t>22-6222-0045</t>
  </si>
  <si>
    <t>per envelope</t>
  </si>
  <si>
    <t>Event Registration System</t>
  </si>
  <si>
    <t>22-6616-0004</t>
  </si>
  <si>
    <t xml:space="preserve">Personnel Time for Extension or A&amp;H Dept  </t>
  </si>
  <si>
    <t xml:space="preserve">Personnel Time University  </t>
  </si>
  <si>
    <t xml:space="preserve">Registration Fee </t>
  </si>
  <si>
    <t>Flow Cytometer</t>
  </si>
  <si>
    <t>22-1225-0008</t>
  </si>
  <si>
    <t xml:space="preserve"> Internal Unassisted Analysis </t>
  </si>
  <si>
    <t xml:space="preserve"> Internal Assisted Analysis </t>
  </si>
  <si>
    <t xml:space="preserve"> Internal Sort </t>
  </si>
  <si>
    <t xml:space="preserve"> Internal Sort Set up </t>
  </si>
  <si>
    <t xml:space="preserve"> Internal Training </t>
  </si>
  <si>
    <t>Food Proteomics Service Center</t>
  </si>
  <si>
    <t>22-6231-0053</t>
  </si>
  <si>
    <t xml:space="preserve">Training Equipment </t>
  </si>
  <si>
    <t>Forestry Wildlife Vehicles</t>
  </si>
  <si>
    <t>22-6238-0012</t>
  </si>
  <si>
    <t>Vehicles</t>
  </si>
  <si>
    <t>ATV</t>
  </si>
  <si>
    <t>FPC Service Center</t>
  </si>
  <si>
    <t>22-6231-0003</t>
  </si>
  <si>
    <t>Please contact the Food Processing Center for a complete listing.</t>
  </si>
  <si>
    <t>FST Autoclave Service Center</t>
  </si>
  <si>
    <t>22-6231-0013</t>
  </si>
  <si>
    <t>Dishwasher</t>
  </si>
  <si>
    <t xml:space="preserve">GC-CN Service Center      </t>
  </si>
  <si>
    <t>22-6222-0043</t>
  </si>
  <si>
    <t>Gas Chromatograph</t>
  </si>
  <si>
    <t>Flash 2000 Organic Elemental Analyzer</t>
  </si>
  <si>
    <t>Tech Assistance</t>
  </si>
  <si>
    <t>GIC Phenotyping/Greenhouse</t>
  </si>
  <si>
    <t>22-6403-0003</t>
  </si>
  <si>
    <t>On-Belt Phenotyping Service</t>
  </si>
  <si>
    <t>per pot per day</t>
  </si>
  <si>
    <t>Off-Belt Phenotyping w/Set Up</t>
  </si>
  <si>
    <t>per pot per run</t>
  </si>
  <si>
    <t>Greenhouse</t>
  </si>
  <si>
    <t>Per Sqft</t>
  </si>
  <si>
    <t>Watering/ Weighing</t>
  </si>
  <si>
    <t>per each</t>
  </si>
  <si>
    <t xml:space="preserve">Technician </t>
  </si>
  <si>
    <t>Graef Combine</t>
  </si>
  <si>
    <t>22-6222-0035</t>
  </si>
  <si>
    <t>Graef Planter</t>
  </si>
  <si>
    <t>22-6222-0036</t>
  </si>
  <si>
    <t>Hanson OSL Dating System</t>
  </si>
  <si>
    <t>22-6238-0048</t>
  </si>
  <si>
    <t>Non-Assisted</t>
  </si>
  <si>
    <t>Assisted</t>
  </si>
  <si>
    <t>non-analyzed</t>
  </si>
  <si>
    <t>High Accuracy GNSS</t>
  </si>
  <si>
    <t>22-6238-0063</t>
  </si>
  <si>
    <t xml:space="preserve"> Service 1 </t>
  </si>
  <si>
    <t>Holland Computing Center</t>
  </si>
  <si>
    <t>22-1213-0002</t>
  </si>
  <si>
    <t>System Administration</t>
  </si>
  <si>
    <t>each participant</t>
  </si>
  <si>
    <t>Attic Storage</t>
  </si>
  <si>
    <t>per TB</t>
  </si>
  <si>
    <t>Anvil Storage</t>
  </si>
  <si>
    <t>Administration Support</t>
  </si>
  <si>
    <t>Swan</t>
  </si>
  <si>
    <t xml:space="preserve"> /node/year</t>
  </si>
  <si>
    <t>Anvil (computer)</t>
  </si>
  <si>
    <t>Basic GPU add on</t>
  </si>
  <si>
    <t xml:space="preserve">Advanced GPU add on </t>
  </si>
  <si>
    <t xml:space="preserve">per month </t>
  </si>
  <si>
    <t>IANR Media</t>
  </si>
  <si>
    <t>22-6649-0001</t>
  </si>
  <si>
    <t>Please contact for a project quote at http://ianrmedia.unl.edu/</t>
  </si>
  <si>
    <t>Illumina NexSeq</t>
  </si>
  <si>
    <t>22-6222-0054</t>
  </si>
  <si>
    <t>Illumina</t>
  </si>
  <si>
    <t>Igenomx</t>
  </si>
  <si>
    <t>1K MIP</t>
  </si>
  <si>
    <t>Illumina Sequencing</t>
  </si>
  <si>
    <t>22-1225-0006</t>
  </si>
  <si>
    <t>PCR Machine</t>
  </si>
  <si>
    <t>Instrument Shop</t>
  </si>
  <si>
    <t>22-0521-0006</t>
  </si>
  <si>
    <t>Inventory Moving Assets (IMA) Service Center</t>
  </si>
  <si>
    <t>22-4327-0001</t>
  </si>
  <si>
    <t>Assistant</t>
  </si>
  <si>
    <t>Locksmith</t>
  </si>
  <si>
    <t>Student/Temp</t>
  </si>
  <si>
    <t>Keys 1</t>
  </si>
  <si>
    <t>Per key</t>
  </si>
  <si>
    <t>Keys 2</t>
  </si>
  <si>
    <t>Pick &amp; Last Mile 1 (per package OD)</t>
  </si>
  <si>
    <t>Per package OD</t>
  </si>
  <si>
    <t>Pick &amp; Last Mile 2 (per WO FMO INV)</t>
  </si>
  <si>
    <t>Per WO FMO INV</t>
  </si>
  <si>
    <t>Pick &amp; Last Mile 3 (per item Ethanol)</t>
  </si>
  <si>
    <t>Per item Ethanol</t>
  </si>
  <si>
    <t>Boxes (per box)</t>
  </si>
  <si>
    <t>Per box</t>
  </si>
  <si>
    <t xml:space="preserve">Pick &amp; Deliver </t>
  </si>
  <si>
    <t xml:space="preserve">Per item   </t>
  </si>
  <si>
    <t>Jacht Ad Lab Srv Ctn</t>
  </si>
  <si>
    <t>22-1405-0010</t>
  </si>
  <si>
    <t>Hay Vehicle Service Center</t>
  </si>
  <si>
    <t>22-6321-0026</t>
  </si>
  <si>
    <t>Joe Luck Vehicles</t>
  </si>
  <si>
    <t>22-6321-0027</t>
  </si>
  <si>
    <t>Truck</t>
  </si>
  <si>
    <t>Trailer</t>
  </si>
  <si>
    <t>Kawasaki Mule</t>
  </si>
  <si>
    <t>Johnson Truck Service Center</t>
  </si>
  <si>
    <t>22-6326-0009</t>
  </si>
  <si>
    <t>Truck Only</t>
  </si>
  <si>
    <t>Truck w/ Trailer</t>
  </si>
  <si>
    <t>Truck Only w/ Student Driver</t>
  </si>
  <si>
    <t>Truck w/Trailer &amp; Student Driver</t>
  </si>
  <si>
    <t>Journalism Media Training</t>
  </si>
  <si>
    <t>22-1401-0005</t>
  </si>
  <si>
    <t>In person</t>
  </si>
  <si>
    <t>Virtual</t>
  </si>
  <si>
    <t>SMART Lab Service Center</t>
  </si>
  <si>
    <t>22-1401-0012</t>
  </si>
  <si>
    <t xml:space="preserve">  Proj Design &amp; Analysis  </t>
  </si>
  <si>
    <t xml:space="preserve"> per hour </t>
  </si>
  <si>
    <t xml:space="preserve">  Pulling Data  </t>
  </si>
  <si>
    <t xml:space="preserve"> per clients per 10k mentions </t>
  </si>
  <si>
    <t xml:space="preserve">  Incremental Mentions of 10,000  </t>
  </si>
  <si>
    <t xml:space="preserve"> per clients per 10k increase mentions </t>
  </si>
  <si>
    <t>Landscape Services</t>
  </si>
  <si>
    <t>22-3312-0001</t>
  </si>
  <si>
    <t>Life Science Annex</t>
  </si>
  <si>
    <t>22-1209-0002</t>
  </si>
  <si>
    <t>Please contact the Life Science Annex for a complete listing.</t>
  </si>
  <si>
    <t>Lipidomics</t>
  </si>
  <si>
    <t>22-1215-0003</t>
  </si>
  <si>
    <t>Sphingolipid profiling</t>
  </si>
  <si>
    <t>Sphingolipid profiling (Instrument time only)</t>
  </si>
  <si>
    <t>Acyl Coa profiling</t>
  </si>
  <si>
    <t>Acyl Coa profiling (Instrument time only)</t>
  </si>
  <si>
    <t>Plant hormone analysis</t>
  </si>
  <si>
    <t>Plant hormone analysis (Instrument time only)</t>
  </si>
  <si>
    <t>Neutral lipid profiling - triglyceride</t>
  </si>
  <si>
    <t>Neutral lipid profiling - triglyceride (Instrument time only)</t>
  </si>
  <si>
    <t>Neutral lipid profiling - phospholipid</t>
  </si>
  <si>
    <t>Neutral lipid profiling - phospholipid (Instrument time only)</t>
  </si>
  <si>
    <t>Longitudinal Networks Core Facility</t>
  </si>
  <si>
    <t>22-0552-0003</t>
  </si>
  <si>
    <t xml:space="preserve"> LNC Study Monitoring </t>
  </si>
  <si>
    <t>Hourly</t>
  </si>
  <si>
    <t xml:space="preserve"> LNC Software Customization </t>
  </si>
  <si>
    <t xml:space="preserve"> Software Study User Fee </t>
  </si>
  <si>
    <t>Monthly</t>
  </si>
  <si>
    <t xml:space="preserve"> LARGE Software Study Maintenance and Coordination Fee </t>
  </si>
  <si>
    <t xml:space="preserve"> MEDIUM Software Study Maintenance and Coordination Fee </t>
  </si>
  <si>
    <t xml:space="preserve"> SMALLSoftware Study Maintenance and Coordination Fee </t>
  </si>
  <si>
    <t xml:space="preserve"> LARGE Senior Tech Advisor Access Fee </t>
  </si>
  <si>
    <t xml:space="preserve"> MEDIUM Senior Tech Advisor Access Fee </t>
  </si>
  <si>
    <t xml:space="preserve"> SMALL Senior Tech Advisor Access Fee </t>
  </si>
  <si>
    <t xml:space="preserve"> RHC Participant Pool Access </t>
  </si>
  <si>
    <t xml:space="preserve"> Secondary Data Curation </t>
  </si>
  <si>
    <t>per request</t>
  </si>
  <si>
    <t>Mail Services</t>
  </si>
  <si>
    <t>23-4328-0001</t>
  </si>
  <si>
    <t>NCOA Move Update-print+mail</t>
  </si>
  <si>
    <t xml:space="preserve"> *  VARIABLE </t>
  </si>
  <si>
    <t>per item</t>
  </si>
  <si>
    <t>NCOA Move Update-mail only</t>
  </si>
  <si>
    <t xml:space="preserve"> ** VARIABLE </t>
  </si>
  <si>
    <t>Variable Data Set-up</t>
  </si>
  <si>
    <t>BCC Track N Trace</t>
  </si>
  <si>
    <t>Inkjet Setup</t>
  </si>
  <si>
    <t>Inkjet Address (Letter)</t>
  </si>
  <si>
    <t>Inkjet Address (Letter) HV ***</t>
  </si>
  <si>
    <t>Permit/Endorsement (Letter)</t>
  </si>
  <si>
    <t>Inkjet Address (Flat)</t>
  </si>
  <si>
    <t>Permit/Endorsement (Flat)</t>
  </si>
  <si>
    <t>Tabber Setup</t>
  </si>
  <si>
    <t>Tabs @ 2/tabs</t>
  </si>
  <si>
    <t>Tabs @ 3/tabs</t>
  </si>
  <si>
    <t>Labels To Dept ($19.50 min)</t>
  </si>
  <si>
    <t>2 X 4 Labels</t>
  </si>
  <si>
    <t>3 X 5 Labels</t>
  </si>
  <si>
    <t>1-Up Labels</t>
  </si>
  <si>
    <t>Affixing Stamps</t>
  </si>
  <si>
    <t>Supplies</t>
  </si>
  <si>
    <t>Labor  (1/4 hr intervals)</t>
  </si>
  <si>
    <t>Inventory/Handling Fee</t>
  </si>
  <si>
    <t>Mail/Printing Services</t>
  </si>
  <si>
    <t>23-4334-0001, 0003-0005, 0010, 1002-1003</t>
  </si>
  <si>
    <t>Multiple Rates - go to Printing Website</t>
  </si>
  <si>
    <t>Printing Website</t>
  </si>
  <si>
    <t>Mittelstet Vehicle SC</t>
  </si>
  <si>
    <t>22-6221-0046</t>
  </si>
  <si>
    <t>NanoEngineering Research Core Facility (NERF)</t>
  </si>
  <si>
    <t>22-1102-0025</t>
  </si>
  <si>
    <t>Anasys+ afm+</t>
  </si>
  <si>
    <t>Asylum 3D Bio AFM</t>
  </si>
  <si>
    <t>Hysitron Nanoindentor</t>
  </si>
  <si>
    <t>Keyence Laser Scanning Microscope</t>
  </si>
  <si>
    <t>FEI Quanta SEM</t>
  </si>
  <si>
    <t>FEI Helios FIB</t>
  </si>
  <si>
    <t>Spark Plasma Sintering System</t>
  </si>
  <si>
    <t>Lakeshore Probe Station</t>
  </si>
  <si>
    <t>VersaLab 3T VSM</t>
  </si>
  <si>
    <t>3D Metal Printer (Lumex Avance-25) Reactive</t>
  </si>
  <si>
    <t>3D Metal Printer (Lumex Avance-25)</t>
  </si>
  <si>
    <t>3D Metal Printer (LENS 3D)</t>
  </si>
  <si>
    <t>Zeiss Confocal</t>
  </si>
  <si>
    <t>Cellscale Univert Uniaxial Materials Tester</t>
  </si>
  <si>
    <t>Cellscale Micro-squisher</t>
  </si>
  <si>
    <t>Cellscale Biotester Biaxial Tissue Tester</t>
  </si>
  <si>
    <t>Anasys nanoIR2</t>
  </si>
  <si>
    <t>Cressington 106 Auto Sputter Coater</t>
  </si>
  <si>
    <t>4200A-SCS Parameter Analyzer</t>
  </si>
  <si>
    <t>CT Graphic Processing</t>
  </si>
  <si>
    <t>Nikon X-ray CT</t>
  </si>
  <si>
    <t>NCIBC Service Center</t>
  </si>
  <si>
    <t>22-0551-0001</t>
  </si>
  <si>
    <t>Sample Prep/Data Analysis</t>
  </si>
  <si>
    <t>Administrative</t>
  </si>
  <si>
    <t>Nebraska Forest Service Vehicles</t>
  </si>
  <si>
    <t>22-6553-0006</t>
  </si>
  <si>
    <t>NETIC - Translation &amp; Interpretation Services</t>
  </si>
  <si>
    <t>22-0518-0016</t>
  </si>
  <si>
    <t xml:space="preserve"> Student Translator</t>
  </si>
  <si>
    <t xml:space="preserve"> Professional Trans</t>
  </si>
  <si>
    <t>Transaction Operations</t>
  </si>
  <si>
    <t>per transaction</t>
  </si>
  <si>
    <t>Sheldon - Venue Rentals</t>
  </si>
  <si>
    <t>22-2811-0155</t>
  </si>
  <si>
    <t xml:space="preserve">Great Hall </t>
  </si>
  <si>
    <t>Auditorium</t>
  </si>
  <si>
    <t>Boardroom</t>
  </si>
  <si>
    <t>Photography</t>
  </si>
  <si>
    <t>NIMBUS Netted Facility</t>
  </si>
  <si>
    <t>22-1108-0018</t>
  </si>
  <si>
    <t>Half Day (4hrs)</t>
  </si>
  <si>
    <t>per half day</t>
  </si>
  <si>
    <t>NIMBUS Truck</t>
  </si>
  <si>
    <t>22-1108-0017</t>
  </si>
  <si>
    <t>NIR Analyzer</t>
  </si>
  <si>
    <t>22-6222-0034</t>
  </si>
  <si>
    <t>NTC Copy Service Center</t>
  </si>
  <si>
    <t>22-1121-0005</t>
  </si>
  <si>
    <t xml:space="preserve"> B/W Copies </t>
  </si>
  <si>
    <t>per copy</t>
  </si>
  <si>
    <t xml:space="preserve"> Color Copies </t>
  </si>
  <si>
    <t>NTC Administrative Business Operations</t>
  </si>
  <si>
    <t>22-1121-0003</t>
  </si>
  <si>
    <t>Tier 1</t>
  </si>
  <si>
    <t>Tier 2</t>
  </si>
  <si>
    <t>NTC Equipment Service Center</t>
  </si>
  <si>
    <t>22-1121-0002</t>
  </si>
  <si>
    <t xml:space="preserve">Tier I Computers </t>
  </si>
  <si>
    <t xml:space="preserve">Tier II Computers </t>
  </si>
  <si>
    <t xml:space="preserve">SoftwareTier IV </t>
  </si>
  <si>
    <t>Plotter</t>
  </si>
  <si>
    <t>per use</t>
  </si>
  <si>
    <t>Digital Camera</t>
  </si>
  <si>
    <t>Research Cameras (Miovision)</t>
  </si>
  <si>
    <t>Radar Detector</t>
  </si>
  <si>
    <t>Binding Machine</t>
  </si>
  <si>
    <t>PHREC Feedlot Operation</t>
  </si>
  <si>
    <t>22-6243-0037</t>
  </si>
  <si>
    <t>Industry Trial w/data</t>
  </si>
  <si>
    <t xml:space="preserve">per head  </t>
  </si>
  <si>
    <t>Feeding Service w/no data</t>
  </si>
  <si>
    <t>Cattle Confinement (Wilke)</t>
  </si>
  <si>
    <t>per pen</t>
  </si>
  <si>
    <t>PHREC Kubota Service Center</t>
  </si>
  <si>
    <t>22-6243-0029</t>
  </si>
  <si>
    <t>Kubota</t>
  </si>
  <si>
    <t>PHREC Lodging Facility</t>
  </si>
  <si>
    <t>22-6243-0017</t>
  </si>
  <si>
    <t>Internal Rate per night:</t>
  </si>
  <si>
    <t xml:space="preserve">Full Rate Room Rental </t>
  </si>
  <si>
    <t>per night</t>
  </si>
  <si>
    <t xml:space="preserve">31st Night and Beyond </t>
  </si>
  <si>
    <t>External Rate per night:</t>
  </si>
  <si>
    <t>PHREC-Alternative Crops</t>
  </si>
  <si>
    <t>22-6243-0025</t>
  </si>
  <si>
    <t>Type A: Crops Breeding Lines w/o Replication (Head Rows Trial)</t>
  </si>
  <si>
    <t>Head Rows Trial</t>
  </si>
  <si>
    <t>Yield w/ Extra Data &amp; Labor</t>
  </si>
  <si>
    <t>per treatment</t>
  </si>
  <si>
    <t>Yield w/ Extra Data &amp; Labor (Irrigated)</t>
  </si>
  <si>
    <t>per treatment (Irrigated)</t>
  </si>
  <si>
    <t xml:space="preserve"> Type B. Crops Field Trials as Small Plots (Yield Trial) w/Replication </t>
  </si>
  <si>
    <t>Yield Trial</t>
  </si>
  <si>
    <t>Yield w/ Extra Data</t>
  </si>
  <si>
    <t>Yield w/ Extra Data (Irrigated)</t>
  </si>
  <si>
    <t>Type C: Crops Yield Trials as Small Plots w/o Replication</t>
  </si>
  <si>
    <t>O Replication</t>
  </si>
  <si>
    <t>PHREC-Dry Bean SC</t>
  </si>
  <si>
    <t>22-6243-0020</t>
  </si>
  <si>
    <t>Public - Variety Trial</t>
  </si>
  <si>
    <t>Private - Variety Trial</t>
  </si>
  <si>
    <t>Cooperative Dry Bean Nursery</t>
  </si>
  <si>
    <t>per trial</t>
  </si>
  <si>
    <t>PHREC-Entomology SC</t>
  </si>
  <si>
    <t>22-6243-0022</t>
  </si>
  <si>
    <t>Crop trial with no insect sampling and no yield</t>
  </si>
  <si>
    <t>PHREC-Irrigation SC</t>
  </si>
  <si>
    <t>22-6243-0021</t>
  </si>
  <si>
    <t xml:space="preserve"> Base Irrigation Trial 
 </t>
  </si>
  <si>
    <t xml:space="preserve"> per treatment (Sprinker)  </t>
  </si>
  <si>
    <t xml:space="preserve"> Base+Soil water monitoring (soil matic potential) single depth 
 </t>
  </si>
  <si>
    <t xml:space="preserve"> per treatment per rep (Sprinkler)  </t>
  </si>
  <si>
    <t xml:space="preserve"> Base+Soil water monitoring (soil matic potential) multiple depth 
 </t>
  </si>
  <si>
    <t xml:space="preserve"> Base+Soil water monitoring (capacitance probe based) single depth
 </t>
  </si>
  <si>
    <t xml:space="preserve"> Base+Soil water monitoring (capacitance probe based) multiple depth
 </t>
  </si>
  <si>
    <t xml:space="preserve"> per treatment per rep (Sprinkler)   </t>
  </si>
  <si>
    <t xml:space="preserve"> Plant monitoring by handheld sensors 
 </t>
  </si>
  <si>
    <t xml:space="preserve"> per treatment per rep    </t>
  </si>
  <si>
    <t xml:space="preserve">  Drip Base (Drip Field)  </t>
  </si>
  <si>
    <t xml:space="preserve"> per plot </t>
  </si>
  <si>
    <t xml:space="preserve"> Drip Base + Soil Water Monitoring (Drip Field) </t>
  </si>
  <si>
    <t>PHREC-Plant Pathology SC</t>
  </si>
  <si>
    <t>22-6243-0023</t>
  </si>
  <si>
    <t>Basic Seed Treatment</t>
  </si>
  <si>
    <t>Basic Application</t>
  </si>
  <si>
    <t>Basic + Additional Application</t>
  </si>
  <si>
    <t>Innoculum Production</t>
  </si>
  <si>
    <t>per pound</t>
  </si>
  <si>
    <t>Disease Index Samples</t>
  </si>
  <si>
    <t>PHREC-Soil SC</t>
  </si>
  <si>
    <t>22-6243-0024</t>
  </si>
  <si>
    <t>Yield Data</t>
  </si>
  <si>
    <t xml:space="preserve"> Yield Data + Soil </t>
  </si>
  <si>
    <t xml:space="preserve"> Yield Data + Soil + Biomass </t>
  </si>
  <si>
    <t xml:space="preserve"> Intense Sampling </t>
  </si>
  <si>
    <t>PHREC-Wheat Variey Testing</t>
  </si>
  <si>
    <t>22-6243-0027</t>
  </si>
  <si>
    <t>Low</t>
  </si>
  <si>
    <t>per entry/location</t>
  </si>
  <si>
    <t>Basic</t>
  </si>
  <si>
    <t>Medium</t>
  </si>
  <si>
    <t>Moderate</t>
  </si>
  <si>
    <t>High</t>
  </si>
  <si>
    <t>Pixel Lab</t>
  </si>
  <si>
    <t>22-1713-0001</t>
  </si>
  <si>
    <t>Please contact the Pixel Lab for a complete listing.</t>
  </si>
  <si>
    <t>Plant Transformation Core Facility</t>
  </si>
  <si>
    <t>22-6222-0064</t>
  </si>
  <si>
    <t>Tobacco</t>
  </si>
  <si>
    <t>per vector</t>
  </si>
  <si>
    <t>Tomato</t>
  </si>
  <si>
    <t>Soybean</t>
  </si>
  <si>
    <t>Maize</t>
  </si>
  <si>
    <t>Sorghum</t>
  </si>
  <si>
    <t>Wheat</t>
  </si>
  <si>
    <t>PMS Labor Service Center</t>
  </si>
  <si>
    <t>22-4334-0001</t>
  </si>
  <si>
    <t>Lead</t>
  </si>
  <si>
    <t>Turnover (# Spcl*.25 Yr)</t>
  </si>
  <si>
    <t>Police - CCTV</t>
  </si>
  <si>
    <t>22-4360-0005</t>
  </si>
  <si>
    <t>per camera per month</t>
  </si>
  <si>
    <t>Police - Community Service Officers</t>
  </si>
  <si>
    <t>22-4360-0001</t>
  </si>
  <si>
    <t>Police - Special Events</t>
  </si>
  <si>
    <t>22-4360-0004</t>
  </si>
  <si>
    <t>Community Service Officer</t>
  </si>
  <si>
    <t>Officer</t>
  </si>
  <si>
    <t>PREC Greenhouse</t>
  </si>
  <si>
    <t>22-6243-0014</t>
  </si>
  <si>
    <t>per bench</t>
  </si>
  <si>
    <t>PREC- Plot Combine</t>
  </si>
  <si>
    <t>22-6243-0008</t>
  </si>
  <si>
    <t>Proteomic &amp; Metabolomics Core</t>
  </si>
  <si>
    <t>22-6230-0006</t>
  </si>
  <si>
    <t>Protein ID</t>
  </si>
  <si>
    <t>Protein Analysis</t>
  </si>
  <si>
    <t>PTM ID</t>
  </si>
  <si>
    <t>MudPIT</t>
  </si>
  <si>
    <t>Metabolite Analysis</t>
  </si>
  <si>
    <t>Method Development</t>
  </si>
  <si>
    <t>Proteomics/Metabolomics</t>
  </si>
  <si>
    <t>22-1225-0010</t>
  </si>
  <si>
    <t xml:space="preserve"> Service 1: HPLC targeted assay </t>
  </si>
  <si>
    <t xml:space="preserve"> Service 2: LC-MS targeted assay </t>
  </si>
  <si>
    <t xml:space="preserve"> Service 3: GC-MS targeted assay </t>
  </si>
  <si>
    <t xml:space="preserve"> Service 4: GC-MS untargeted assay </t>
  </si>
  <si>
    <t xml:space="preserve"> Service 5: LC-MS untargeted assay (1 Chrom) </t>
  </si>
  <si>
    <t xml:space="preserve"> Service 6: ProteinID Low </t>
  </si>
  <si>
    <t>Service 7: ProteinID High</t>
  </si>
  <si>
    <t>Service 8: Sample preparation/Opt</t>
  </si>
  <si>
    <t>Service 9: Data analysis/Training</t>
  </si>
  <si>
    <t>Service 10: Instrument time Eclipse</t>
  </si>
  <si>
    <t>Service 11: Instrument time QE-HF</t>
  </si>
  <si>
    <t>Service 12: Instrument time QTRAP</t>
  </si>
  <si>
    <t>Service 13: Instrument time HPLC</t>
  </si>
  <si>
    <t>Service 14: Instrument time GCMS</t>
  </si>
  <si>
    <t>Service 15: Self service QTRAP</t>
  </si>
  <si>
    <t>Service 16: Self service HPLC</t>
  </si>
  <si>
    <t>Service 17: Self service GCMS</t>
  </si>
  <si>
    <t>PTS Labor Service Center</t>
  </si>
  <si>
    <t>22-4332-0001</t>
  </si>
  <si>
    <t>On Call</t>
  </si>
  <si>
    <t>Associate</t>
  </si>
  <si>
    <t>Technician</t>
  </si>
  <si>
    <t>Turnover (# Tech*.25 Yr)</t>
  </si>
  <si>
    <t>Quantstudio</t>
  </si>
  <si>
    <t>22-6222-0056</t>
  </si>
  <si>
    <t>per plate</t>
  </si>
  <si>
    <t>Rangeland Puckup Service Center</t>
  </si>
  <si>
    <t>22-6243-0026</t>
  </si>
  <si>
    <t>Root Washing/Scanning SC</t>
  </si>
  <si>
    <t>22-6222-0073</t>
  </si>
  <si>
    <t xml:space="preserve"> Root washing </t>
  </si>
  <si>
    <t>per root</t>
  </si>
  <si>
    <t xml:space="preserve"> Root scanning  </t>
  </si>
  <si>
    <t xml:space="preserve"> Root biomass </t>
  </si>
  <si>
    <t xml:space="preserve"> Data analysis </t>
  </si>
  <si>
    <t>WCREC GSL Dorms</t>
  </si>
  <si>
    <t>22-6242-0006</t>
  </si>
  <si>
    <t>Short term</t>
  </si>
  <si>
    <t>Long term</t>
  </si>
  <si>
    <t>per monthly</t>
  </si>
  <si>
    <t>WCREC Student Housing</t>
  </si>
  <si>
    <t>22-6242-0015</t>
  </si>
  <si>
    <t>Rudnick Pickup SC</t>
  </si>
  <si>
    <t>22-6242-0022</t>
  </si>
  <si>
    <t>WCREEC Staging Depot SC</t>
  </si>
  <si>
    <t>22-6242-0028</t>
  </si>
  <si>
    <t>WCREEC Irrigation System Service Center</t>
  </si>
  <si>
    <t>22-6242-0030</t>
  </si>
  <si>
    <t>Irrigation - Crop Performance</t>
  </si>
  <si>
    <t>New FY25</t>
  </si>
  <si>
    <t>Nitrogen x Irrigation - Crop Performance</t>
  </si>
  <si>
    <t>Irrigation - Soil Moisture Monitoring</t>
  </si>
  <si>
    <t>Irrigation - Plant water status Monitoring</t>
  </si>
  <si>
    <t>Irrigation - Technology Showcase</t>
  </si>
  <si>
    <t>Nitrate Leaching - Soil and Water Sampling</t>
  </si>
  <si>
    <t>Nitrate Leaching - Monitoring with Technology</t>
  </si>
  <si>
    <t>Shi Vehicle Service Center</t>
  </si>
  <si>
    <t>22-6221-0047</t>
  </si>
  <si>
    <t>SNR GIS/Cartography/Web and Databases</t>
  </si>
  <si>
    <t>22-6238-0016</t>
  </si>
  <si>
    <t xml:space="preserve"> Labor </t>
  </si>
  <si>
    <t xml:space="preserve"> Plain </t>
  </si>
  <si>
    <t xml:space="preserve"> per foot </t>
  </si>
  <si>
    <t xml:space="preserve"> Glossy </t>
  </si>
  <si>
    <t xml:space="preserve"> 8.5 x 11 Prints </t>
  </si>
  <si>
    <t xml:space="preserve"> per print </t>
  </si>
  <si>
    <t xml:space="preserve"> 11 x 17 Prints </t>
  </si>
  <si>
    <t xml:space="preserve"> Standard Lamination </t>
  </si>
  <si>
    <t xml:space="preserve"> Wide Lamination </t>
  </si>
  <si>
    <t xml:space="preserve">SNR CAMIT </t>
  </si>
  <si>
    <t>22-6238-0022</t>
  </si>
  <si>
    <t xml:space="preserve"> Calibration </t>
  </si>
  <si>
    <t xml:space="preserve"> Backpacks </t>
  </si>
  <si>
    <t xml:space="preserve"> per day </t>
  </si>
  <si>
    <t xml:space="preserve"> Hercules/Goliath </t>
  </si>
  <si>
    <t xml:space="preserve"> Spec Lab Rent </t>
  </si>
  <si>
    <t xml:space="preserve"> Vehicle </t>
  </si>
  <si>
    <t xml:space="preserve"> per mile </t>
  </si>
  <si>
    <t>Gilmore Vehicles</t>
  </si>
  <si>
    <t>22-6238-0026</t>
  </si>
  <si>
    <t>Soil Moisture</t>
  </si>
  <si>
    <t>22-6238-0051</t>
  </si>
  <si>
    <t>Spectroscopy &amp; Biophysics</t>
  </si>
  <si>
    <t>22-6230-0007</t>
  </si>
  <si>
    <t>IsoThermal Calorimetry (ITC) (DSC)</t>
  </si>
  <si>
    <t>per experiment</t>
  </si>
  <si>
    <t>Stopped Flow (SF)</t>
  </si>
  <si>
    <t>Circular Dischroism/Fluorescence Polarization (CD)</t>
  </si>
  <si>
    <t>Elemental Analysis (ICP)</t>
  </si>
  <si>
    <t>Biolayer Interferometry (BLI)</t>
  </si>
  <si>
    <t>Crystal Screening (CS)</t>
  </si>
  <si>
    <t>X-Ray Generator Data Collection (X-Ray)</t>
  </si>
  <si>
    <t xml:space="preserve">Microscale thermo-phoresis (MST) </t>
  </si>
  <si>
    <t>Spray/Yield Trials</t>
  </si>
  <si>
    <t>22-6222-0063</t>
  </si>
  <si>
    <t>Spray &amp; Evaluate Weeds</t>
  </si>
  <si>
    <t>Plant, Spray, Evaluate &amp; Harvest Weeds</t>
  </si>
  <si>
    <t>Ford F250 (470A)</t>
  </si>
  <si>
    <t>Chevy 1500 (A528)</t>
  </si>
  <si>
    <t>JD 6125</t>
  </si>
  <si>
    <t>Taghvaeian Vehicle Service Center</t>
  </si>
  <si>
    <t>22-6221-0053</t>
  </si>
  <si>
    <t>BSE Entrepreneurship Development</t>
  </si>
  <si>
    <t>22-6221-0058</t>
  </si>
  <si>
    <t>Cirriculum Dev</t>
  </si>
  <si>
    <t>Education Workshop</t>
  </si>
  <si>
    <t>Field Testing</t>
  </si>
  <si>
    <t>Tech Services Server</t>
  </si>
  <si>
    <t>22-0501-0002</t>
  </si>
  <si>
    <t>Storage GB</t>
  </si>
  <si>
    <t>per GB</t>
  </si>
  <si>
    <t>Storage TB</t>
  </si>
  <si>
    <t>Storage 5TB</t>
  </si>
  <si>
    <t>per 5TB</t>
  </si>
  <si>
    <t>VM (40 Max)</t>
  </si>
  <si>
    <t>per VM</t>
  </si>
  <si>
    <t>Core Add on</t>
  </si>
  <si>
    <t>Per add on</t>
  </si>
  <si>
    <t>RAM GB add on</t>
  </si>
  <si>
    <t>per add on</t>
  </si>
  <si>
    <t>Tel Lab Service Center</t>
  </si>
  <si>
    <t>22-1125-0105</t>
  </si>
  <si>
    <t>Hourly Rate - internal/federal</t>
  </si>
  <si>
    <t>Hourly Rate - external user</t>
  </si>
  <si>
    <t>Engineering Staff</t>
  </si>
  <si>
    <t>GRA Staff</t>
  </si>
  <si>
    <t>TEM Mapping Services SC</t>
  </si>
  <si>
    <t>22-6238-0058</t>
  </si>
  <si>
    <t>WalkTEM2 instrument time</t>
  </si>
  <si>
    <t>tTEM instrument time</t>
  </si>
  <si>
    <t>Cargo trailer rental</t>
  </si>
  <si>
    <t>ATV rental</t>
  </si>
  <si>
    <t>Field labor &amp; acquisition</t>
  </si>
  <si>
    <t>WalkTEM2 data processing &amp; inversion</t>
  </si>
  <si>
    <t>tTEM data processing &amp; inversion</t>
  </si>
  <si>
    <t>Geo Modeling</t>
  </si>
  <si>
    <t>TOC - TN Service Center</t>
  </si>
  <si>
    <t>22-6222-0055</t>
  </si>
  <si>
    <t>TOC Analyzer</t>
  </si>
  <si>
    <t>Ammonia/Nitrate Analysis</t>
  </si>
  <si>
    <t xml:space="preserve">UMF Fleet Management                       </t>
  </si>
  <si>
    <t>23-4333-0001, 0007, 0008, &amp; 0009</t>
  </si>
  <si>
    <t>Multiple Rates - go to Transportation Services website</t>
  </si>
  <si>
    <t>Services website</t>
  </si>
  <si>
    <t>UNL Brain Imaging Center</t>
  </si>
  <si>
    <t>22-1219-0002</t>
  </si>
  <si>
    <t>fMRI Scanning Rate</t>
  </si>
  <si>
    <t>Radiology Review Rate</t>
  </si>
  <si>
    <t>per scan</t>
  </si>
  <si>
    <t>Eyetracker Rate</t>
  </si>
  <si>
    <t>On Call MRI Technician Rate</t>
  </si>
  <si>
    <t>UNL Consolidated Greenhouses</t>
  </si>
  <si>
    <t>22-6205-0007</t>
  </si>
  <si>
    <t>Greenhouse Rates (monthly)</t>
  </si>
  <si>
    <t>per sq ft</t>
  </si>
  <si>
    <t>Tier 1A</t>
  </si>
  <si>
    <t>Tier 3</t>
  </si>
  <si>
    <t>Tier 4</t>
  </si>
  <si>
    <t>Growth Chamber Rates (monthly)</t>
  </si>
  <si>
    <t>Hourly Services</t>
  </si>
  <si>
    <t>UNLPD - K-9 Unit</t>
  </si>
  <si>
    <t>22-4360-0009</t>
  </si>
  <si>
    <t>Vet Diagnostic Lab</t>
  </si>
  <si>
    <t>22-6239-0002</t>
  </si>
  <si>
    <t>Please contact the Vet Diagnostic Lab for a complete listing.</t>
  </si>
  <si>
    <t>Viral Free Mouse Lab</t>
  </si>
  <si>
    <t>22-6226-0023</t>
  </si>
  <si>
    <t>per cage/per day</t>
  </si>
  <si>
    <t>Walia Lab Service Center</t>
  </si>
  <si>
    <t>22-6222-0042</t>
  </si>
  <si>
    <t>LiCor</t>
  </si>
  <si>
    <t>Bio Incubator</t>
  </si>
  <si>
    <t>Waste Management &amp; Recycling</t>
  </si>
  <si>
    <t>22-3313-0001</t>
  </si>
  <si>
    <t>Container/Service</t>
  </si>
  <si>
    <t>Waste</t>
  </si>
  <si>
    <t>2-Yard Tip Cart</t>
  </si>
  <si>
    <t>per cart</t>
  </si>
  <si>
    <t>3-Yard Tip Cart</t>
  </si>
  <si>
    <t>45 Gal Tote</t>
  </si>
  <si>
    <t>per tote</t>
  </si>
  <si>
    <t>96 Gal Tote</t>
  </si>
  <si>
    <t>2.5 YD Compactor carts</t>
  </si>
  <si>
    <t>per compactor cart</t>
  </si>
  <si>
    <t>1 YD Dumpster</t>
  </si>
  <si>
    <t>per dumpster</t>
  </si>
  <si>
    <t>2 YD Dumpster</t>
  </si>
  <si>
    <t>3 YD Dumpster</t>
  </si>
  <si>
    <t>Water Sciences Lab</t>
  </si>
  <si>
    <t>22-6211-0003</t>
  </si>
  <si>
    <t>Multiple Rates - go to the Water Sciences Lab Rate Sheet pdf file</t>
  </si>
  <si>
    <t>See rate sheet</t>
  </si>
  <si>
    <t>WCREEC Trucking Service Center</t>
  </si>
  <si>
    <t>22-6242-0121</t>
  </si>
  <si>
    <t xml:space="preserve"> 1990 Semi #177A CDL </t>
  </si>
  <si>
    <t xml:space="preserve"> 1992 Semi #805A CDL </t>
  </si>
  <si>
    <t xml:space="preserve"> 1997 Ford Semi #A428 CDL </t>
  </si>
  <si>
    <t xml:space="preserve"> 1972 GMC #201A non-CDL </t>
  </si>
  <si>
    <t xml:space="preserve"> 1990 Semi #A432 CDL </t>
  </si>
  <si>
    <t xml:space="preserve"> 1982 Dump Truck #A214 non-CDL </t>
  </si>
  <si>
    <t>WCREC Entomology Service Center</t>
  </si>
  <si>
    <t>22-6242-0021</t>
  </si>
  <si>
    <t>Standard Field Trial (Per Plot)</t>
  </si>
  <si>
    <t>Deluxe Field Trial (Per Plot)</t>
  </si>
  <si>
    <t>Lab &amp; Greenhouse Trial (Per Treatment)</t>
  </si>
  <si>
    <t>Egg Mass Field Collection (Per Egg Mass)</t>
  </si>
  <si>
    <t>per egg mass</t>
  </si>
  <si>
    <t xml:space="preserve"> Autoclave Soil Sterilization </t>
  </si>
  <si>
    <t xml:space="preserve">WCREC GSL Ag Labor        </t>
  </si>
  <si>
    <t>22-6242-0007</t>
  </si>
  <si>
    <t>WCREC GSL Vehicles</t>
  </si>
  <si>
    <t>22-6242-0008</t>
  </si>
  <si>
    <t>Truck Per Day</t>
  </si>
  <si>
    <t>ATV Per Hour</t>
  </si>
  <si>
    <t>Trailer Per Day</t>
  </si>
  <si>
    <t>WCREC Motorpool</t>
  </si>
  <si>
    <t>22-6242-0011</t>
  </si>
  <si>
    <t xml:space="preserve">WCREC Pesticide Application Technology </t>
  </si>
  <si>
    <t>22-6242-0005</t>
  </si>
  <si>
    <t xml:space="preserve"> Field Efficacy Evaluations </t>
  </si>
  <si>
    <t xml:space="preserve"> Per test </t>
  </si>
  <si>
    <t xml:space="preserve"> Greenhouse Efficacy Evaluations </t>
  </si>
  <si>
    <t xml:space="preserve"> Per treatment </t>
  </si>
  <si>
    <t xml:space="preserve"> Field Drift Evaluations </t>
  </si>
  <si>
    <t>Spray Pattern Evaluations</t>
  </si>
  <si>
    <t>Physical Properties Analysis</t>
  </si>
  <si>
    <t>WCREC Station Vehicles</t>
  </si>
  <si>
    <t>22-6242-0009</t>
  </si>
  <si>
    <t>WCREC UTVs Service Center</t>
  </si>
  <si>
    <t>22-6242-0025</t>
  </si>
  <si>
    <t>WCREEC Cropping Syst</t>
  </si>
  <si>
    <t>22-6242-0026</t>
  </si>
  <si>
    <t xml:space="preserve">  Plant Nutrient/Soil Analysis  </t>
  </si>
  <si>
    <t xml:space="preserve">  Cropping System Performance (Small Plot)  </t>
  </si>
  <si>
    <t xml:space="preserve">  Cropping System Performance (Large Plot)  </t>
  </si>
  <si>
    <t xml:space="preserve">  Harvesting plot service  </t>
  </si>
  <si>
    <t xml:space="preserve">  General Data  </t>
  </si>
  <si>
    <t xml:space="preserve">   Complementary Sampling  </t>
  </si>
  <si>
    <t xml:space="preserve">  Drone Imaging  </t>
  </si>
  <si>
    <t xml:space="preserve">  Soil Moisture Measurement  </t>
  </si>
  <si>
    <t>WCREEC GrowSafe</t>
  </si>
  <si>
    <t>22-6242-0027</t>
  </si>
  <si>
    <t>Feed Intake Measurement</t>
  </si>
  <si>
    <t>per head day</t>
  </si>
  <si>
    <t>Z11 Water&amp;CropSys SrvC NE OnFarm RschNet</t>
  </si>
  <si>
    <t>22-6391-0004</t>
  </si>
  <si>
    <t>Basic Field Trial (per trial)</t>
  </si>
  <si>
    <t>Z8 4-H SrvC Mobile Science Labs (NHaman)</t>
  </si>
  <si>
    <t>22-6388-0004</t>
  </si>
  <si>
    <t>Mobile Science Lab- STEM</t>
  </si>
  <si>
    <t>Per Kid Internal</t>
  </si>
  <si>
    <t>Per Mile Internal</t>
  </si>
  <si>
    <t>Mobile Beef Lab</t>
  </si>
  <si>
    <t>Z8 SrvC GP Heifer Development Center (Biehler)</t>
  </si>
  <si>
    <t>22-6388-0005</t>
  </si>
  <si>
    <t>per cattle per day</t>
  </si>
  <si>
    <t>Zurn Plot Combine Service Center</t>
  </si>
  <si>
    <t>22-6222-0057</t>
  </si>
  <si>
    <t>Bureau of Sociological Research</t>
  </si>
  <si>
    <t>22-0524-0001</t>
  </si>
  <si>
    <t xml:space="preserve"> Assistant Director </t>
  </si>
  <si>
    <t xml:space="preserve"> Senior Project Manager </t>
  </si>
  <si>
    <t xml:space="preserve"> Project Manager 2 </t>
  </si>
  <si>
    <t xml:space="preserve"> Project Analyst </t>
  </si>
  <si>
    <t xml:space="preserve"> Project Manager 1 </t>
  </si>
  <si>
    <t xml:space="preserve"> Project Associate </t>
  </si>
  <si>
    <t xml:space="preserve"> Accounting </t>
  </si>
  <si>
    <t xml:space="preserve"> Data Worker </t>
  </si>
  <si>
    <t xml:space="preserve"> Senior Project Manager WH </t>
  </si>
  <si>
    <t xml:space="preserve"> Project Manager 2 WH </t>
  </si>
  <si>
    <t xml:space="preserve"> Project Manager 1 WH </t>
  </si>
  <si>
    <t xml:space="preserve"> Project Associate WH </t>
  </si>
  <si>
    <t>FT Supervisor</t>
  </si>
  <si>
    <t xml:space="preserve"> FT Supervisor </t>
  </si>
  <si>
    <t>PT Supervisor</t>
  </si>
  <si>
    <t xml:space="preserve"> PT Supervisor </t>
  </si>
  <si>
    <t xml:space="preserve"> FT Interviewer 1 </t>
  </si>
  <si>
    <t xml:space="preserve"> FT Interviewer 3 </t>
  </si>
  <si>
    <t xml:space="preserve"> PT Interviewer 1 </t>
  </si>
  <si>
    <t xml:space="preserve"> PT Interviewer 2 </t>
  </si>
  <si>
    <t xml:space="preserve"> Interviewer 2 </t>
  </si>
  <si>
    <t xml:space="preserve"> Interviewer 4 </t>
  </si>
  <si>
    <t xml:space="preserve"> Interviewer 5 </t>
  </si>
  <si>
    <t xml:space="preserve"> Undergraduate Intern </t>
  </si>
  <si>
    <t xml:space="preserve"> Graduate Intern </t>
  </si>
  <si>
    <t xml:space="preserve">Ithaca Farms </t>
  </si>
  <si>
    <t>22-6222-1001</t>
  </si>
  <si>
    <t>Non-irrigated Acres (73% of Acres)</t>
  </si>
  <si>
    <t>Irrigated Acres (27%of Acres)</t>
  </si>
  <si>
    <t>Irrigated acres/Not irrigated by UNL</t>
  </si>
  <si>
    <t>Labor</t>
  </si>
  <si>
    <t xml:space="preserve"> JD 8370 </t>
  </si>
  <si>
    <t xml:space="preserve"> JD 8340 </t>
  </si>
  <si>
    <t xml:space="preserve"> JD 8250 </t>
  </si>
  <si>
    <t xml:space="preserve"> JD 7200 </t>
  </si>
  <si>
    <t xml:space="preserve"> JD 6175 </t>
  </si>
  <si>
    <t xml:space="preserve"> JD 6155 </t>
  </si>
  <si>
    <t xml:space="preserve"> JD 6125 </t>
  </si>
  <si>
    <t xml:space="preserve"> JD 7130 </t>
  </si>
  <si>
    <t xml:space="preserve"> JD 6115 </t>
  </si>
  <si>
    <t xml:space="preserve"> JD 5115 </t>
  </si>
  <si>
    <t xml:space="preserve"> JD 6615 </t>
  </si>
  <si>
    <t xml:space="preserve"> JD 5095 </t>
  </si>
  <si>
    <t xml:space="preserve"> JD 6300 </t>
  </si>
  <si>
    <t xml:space="preserve"> JD 2555 </t>
  </si>
  <si>
    <t xml:space="preserve"> Inter 656 </t>
  </si>
  <si>
    <t xml:space="preserve"> Inter 454 </t>
  </si>
  <si>
    <t xml:space="preserve"> Probe Truck </t>
  </si>
  <si>
    <t xml:space="preserve"> F350 </t>
  </si>
  <si>
    <t xml:space="preserve"> Dump Truck </t>
  </si>
  <si>
    <t xml:space="preserve"> Trailers </t>
  </si>
  <si>
    <t xml:space="preserve"> Gator </t>
  </si>
  <si>
    <t xml:space="preserve"> Disk </t>
  </si>
  <si>
    <t xml:space="preserve"> Field Finisher </t>
  </si>
  <si>
    <t xml:space="preserve"> Ripper </t>
  </si>
  <si>
    <t xml:space="preserve"> Plow </t>
  </si>
  <si>
    <t xml:space="preserve"> Batwing mower </t>
  </si>
  <si>
    <t xml:space="preserve"> 7 ft mower </t>
  </si>
  <si>
    <t xml:space="preserve"> Roller packer </t>
  </si>
  <si>
    <t xml:space="preserve"> Gandy Fer. Spreader </t>
  </si>
  <si>
    <t xml:space="preserve"> Chisel Plow </t>
  </si>
  <si>
    <t xml:space="preserve"> Wheat Drill </t>
  </si>
  <si>
    <t xml:space="preserve"> Semi </t>
  </si>
  <si>
    <t>per mile loaded</t>
  </si>
  <si>
    <t xml:space="preserve"> Zurn #1 </t>
  </si>
  <si>
    <t xml:space="preserve"> 4 row plot planter </t>
  </si>
  <si>
    <t>per 20 ft plot</t>
  </si>
  <si>
    <t xml:space="preserve"> Corn Sheller </t>
  </si>
  <si>
    <t xml:space="preserve"> XP-8 corn combine </t>
  </si>
  <si>
    <t>Midwest Roadside Safety Facility</t>
  </si>
  <si>
    <t>22-1113-0001</t>
  </si>
  <si>
    <t>Labor Category Name</t>
  </si>
  <si>
    <t>Faculty</t>
  </si>
  <si>
    <t>Engineer/Post Doc</t>
  </si>
  <si>
    <t>Graduate Research Assistant</t>
  </si>
  <si>
    <t>Student Interns</t>
  </si>
  <si>
    <t xml:space="preserve">Operating Rate </t>
  </si>
  <si>
    <t>Testing Category Name</t>
  </si>
  <si>
    <t>Static Test SSL</t>
  </si>
  <si>
    <t>Static Test Field</t>
  </si>
  <si>
    <t>Live Driver</t>
  </si>
  <si>
    <t>Bogie System/Sign Support</t>
  </si>
  <si>
    <t>Bogie Small Component</t>
  </si>
  <si>
    <t>1100 C Sedan Bogie</t>
  </si>
  <si>
    <t>1100C Work Zone/Sign Support</t>
  </si>
  <si>
    <t>2270P Work Zone/Sign Support</t>
  </si>
  <si>
    <t>EV Sedan</t>
  </si>
  <si>
    <t>EV Pickup</t>
  </si>
  <si>
    <t xml:space="preserve">1100C </t>
  </si>
  <si>
    <t>1500A</t>
  </si>
  <si>
    <t>2270P</t>
  </si>
  <si>
    <t>*Single Unit Truck (SUT)</t>
  </si>
  <si>
    <t>*Tractor Trailer</t>
  </si>
  <si>
    <t>*Tanker trailer</t>
  </si>
  <si>
    <t>Nebraska Gnotobiotic Mouse Program SC</t>
  </si>
  <si>
    <t>22-6231-0028</t>
  </si>
  <si>
    <t>Mouse</t>
  </si>
  <si>
    <t>per mouse</t>
  </si>
  <si>
    <t>CARE per diem</t>
  </si>
  <si>
    <t>per cage, per day</t>
  </si>
  <si>
    <t>Isolator Set-up</t>
  </si>
  <si>
    <t>per isolator</t>
  </si>
  <si>
    <t xml:space="preserve">Experimental Procedure </t>
  </si>
  <si>
    <t>IACUC Protocol Modification</t>
  </si>
  <si>
    <t>IACUC Protocol Creation</t>
  </si>
  <si>
    <t>Consultation</t>
  </si>
  <si>
    <t>Training</t>
  </si>
  <si>
    <t>Training supplies</t>
  </si>
  <si>
    <t>billed at cost</t>
  </si>
  <si>
    <t>Shipping</t>
  </si>
  <si>
    <t>Specialty Diets</t>
  </si>
  <si>
    <t>Specialty Supplies</t>
  </si>
  <si>
    <t>NFHC Clinic</t>
  </si>
  <si>
    <t>22-6271-0002</t>
  </si>
  <si>
    <t>Clinic Coordinator</t>
  </si>
  <si>
    <t>Clinic Service Level</t>
  </si>
  <si>
    <t>per tier</t>
  </si>
  <si>
    <t>Tier 5</t>
  </si>
  <si>
    <t>Sample storage (drawer/mo)</t>
  </si>
  <si>
    <t>Public Policy Center</t>
  </si>
  <si>
    <t>22-0116-0002</t>
  </si>
  <si>
    <t>Director</t>
  </si>
  <si>
    <t>Senior Research Director</t>
  </si>
  <si>
    <t>Research Director</t>
  </si>
  <si>
    <t>Operations Manager</t>
  </si>
  <si>
    <t>Senior Research Manager</t>
  </si>
  <si>
    <t>Research Manager</t>
  </si>
  <si>
    <t>Senior Research Specialist</t>
  </si>
  <si>
    <t>Research Specialist 2</t>
  </si>
  <si>
    <t>Research Specialist 1</t>
  </si>
  <si>
    <t>Training &amp; Outreach Specialist</t>
  </si>
  <si>
    <t>Research Coordinator</t>
  </si>
  <si>
    <t>Post Doc</t>
  </si>
  <si>
    <t>Finance Specialist</t>
  </si>
  <si>
    <t>Design Specialist</t>
  </si>
  <si>
    <t>Project Assistant</t>
  </si>
  <si>
    <t>IT Specialist</t>
  </si>
  <si>
    <t>Research Assistant</t>
  </si>
  <si>
    <t>Operating Rate for FTE Projects</t>
  </si>
  <si>
    <t>Threat Assessment Training/Consulting</t>
  </si>
  <si>
    <t>Microscopy Core Facility</t>
  </si>
  <si>
    <t>22-1225-0002</t>
  </si>
  <si>
    <t>Stereo Dissecting</t>
  </si>
  <si>
    <t>Stereo-training &amp; assist</t>
  </si>
  <si>
    <t xml:space="preserve">EVOS M7000 </t>
  </si>
  <si>
    <t>EVOS -  training &amp; assist</t>
  </si>
  <si>
    <t>Nikon Ti2</t>
  </si>
  <si>
    <t>Nikon Ti2  training &amp; assist</t>
  </si>
  <si>
    <t>Confocal-A1- NiE</t>
  </si>
  <si>
    <t>Nikon A1-NiE training &amp; assist</t>
  </si>
  <si>
    <t>Confocal-A1r</t>
  </si>
  <si>
    <t>Confocal A1r- training &amp; assist</t>
  </si>
  <si>
    <t>SEM-unassit</t>
  </si>
  <si>
    <t>SEM-assist</t>
  </si>
  <si>
    <t>TEM-unassit</t>
  </si>
  <si>
    <t>TEM-assist</t>
  </si>
  <si>
    <t>Paraffin or frozen section</t>
  </si>
  <si>
    <t>per grid</t>
  </si>
  <si>
    <t xml:space="preserve"> Additional sectioning &amp; processing </t>
  </si>
  <si>
    <t>SEM sample Prep</t>
  </si>
  <si>
    <t>Critical Point Dry</t>
  </si>
  <si>
    <t>Sputter Coater</t>
  </si>
  <si>
    <t>TEM Negative Staining</t>
  </si>
  <si>
    <t>TEM sample prep</t>
  </si>
  <si>
    <t>Single Cell Genomic Service Center</t>
  </si>
  <si>
    <t>22-1225-0012</t>
  </si>
  <si>
    <t xml:space="preserve"> single-cell RNA-seq  1 sample </t>
  </si>
  <si>
    <t xml:space="preserve"> single-cell RNA-seq  2-4 samples </t>
  </si>
  <si>
    <t xml:space="preserve"> single-cell RNA-seq  5 or more samples </t>
  </si>
  <si>
    <t xml:space="preserve"> single-cell ATAC-seq 1 sample </t>
  </si>
  <si>
    <t xml:space="preserve"> single-cell ATAC-seq 2 - 4 samples </t>
  </si>
  <si>
    <t xml:space="preserve"> single-cell ATAC-seq 5 or more samples </t>
  </si>
  <si>
    <t xml:space="preserve"> single-cell Multiome-seq 1 sample </t>
  </si>
  <si>
    <t xml:space="preserve"> single-cell Multiome-seq 2-4 samples </t>
  </si>
  <si>
    <t xml:space="preserve"> single-cell Multiome-seq 5 or more samples </t>
  </si>
  <si>
    <t xml:space="preserve"> Bioanalyzer DNA chip 1-11 samples </t>
  </si>
  <si>
    <t xml:space="preserve"> Bioanalyzer RNA chip 1-11 samples </t>
  </si>
  <si>
    <t xml:space="preserve"> Qubit per sample </t>
  </si>
  <si>
    <t>Chemistry Scientific Shops</t>
  </si>
  <si>
    <t>22-0509-0007</t>
  </si>
  <si>
    <t>Molecular Analysis &amp; Characterization Facility</t>
  </si>
  <si>
    <t>22-0509-0019</t>
  </si>
  <si>
    <t>&lt;4 hours</t>
  </si>
  <si>
    <t>NMR300</t>
  </si>
  <si>
    <t>NMR400</t>
  </si>
  <si>
    <t>NMR600</t>
  </si>
  <si>
    <t>NMR700</t>
  </si>
  <si>
    <t>ThermoGC-MS</t>
  </si>
  <si>
    <t>IR</t>
  </si>
  <si>
    <t>AA/GC/HPLC/UVVis</t>
  </si>
  <si>
    <t>SEC/aFFF-MALS-DLS</t>
  </si>
  <si>
    <t>MicrowaveReactor</t>
  </si>
  <si>
    <t>SEM</t>
  </si>
  <si>
    <t>iS-50</t>
  </si>
  <si>
    <t>BET</t>
  </si>
  <si>
    <t>iBright gel Imager/Plate Reader</t>
  </si>
  <si>
    <t>MS training</t>
  </si>
  <si>
    <t>SubmittedSamples</t>
  </si>
  <si>
    <t>XEVO-proteomics</t>
  </si>
  <si>
    <t>XEVO-Metabolomics</t>
  </si>
  <si>
    <t>MALDI-TOF</t>
  </si>
  <si>
    <t>Orbitrap 240</t>
  </si>
  <si>
    <t>FT-ICR- Imaging</t>
  </si>
  <si>
    <t>FTICR-metabolomics/proteomics</t>
  </si>
  <si>
    <t>&gt;8 hours</t>
  </si>
  <si>
    <t>Cryogenics Instrumentation Facility (CIF)</t>
  </si>
  <si>
    <t>22-0527-1002</t>
  </si>
  <si>
    <t>Helium - liquified instrument rate</t>
  </si>
  <si>
    <t>per liter</t>
  </si>
  <si>
    <t>Nitrogen</t>
  </si>
  <si>
    <t>Dynacool PPMS - personnel rate</t>
  </si>
  <si>
    <t>Dynacool PPMS - instrument rate</t>
  </si>
  <si>
    <t>PPMS - personnel rate</t>
  </si>
  <si>
    <t>PPMS - instrument rate</t>
  </si>
  <si>
    <t>MPMS Squid (#1) - personnel rate</t>
  </si>
  <si>
    <t>MPMS Squid (#1) - equipment rate</t>
  </si>
  <si>
    <t>4.5 T Annealing - personnel rate</t>
  </si>
  <si>
    <t>4.5 T Annealing - instrument rate</t>
  </si>
  <si>
    <t xml:space="preserve"> XPS (X-ray Photoelectron Spectrometer) - personnel rate </t>
  </si>
  <si>
    <t xml:space="preserve"> XPS (X-ray Photoelectron Spectrometer) - instrument rate </t>
  </si>
  <si>
    <t xml:space="preserve"> XPS - DEGASSING - personnel rate </t>
  </si>
  <si>
    <t xml:space="preserve"> XPS - DEGASSING - instrument rate </t>
  </si>
  <si>
    <t>X-Ray Structural Facility (XRSF)</t>
  </si>
  <si>
    <t>22-0527-1003</t>
  </si>
  <si>
    <t>Rigaku Smart Lab X-ray Diffractometer - personnel rate</t>
  </si>
  <si>
    <t>Rigaku Smart Lab X-ray Diffractometer - instrument rate</t>
  </si>
  <si>
    <t>PANalytical Empyrean X-ray Diffractometer - personnel rate</t>
  </si>
  <si>
    <t>PANalytical Empyrean X-ray Diffractometer - instrument rate</t>
  </si>
  <si>
    <t>Diffractometer (Bruker D8 Discover) - personnel rate</t>
  </si>
  <si>
    <t>Diffractometer (Bruker D8 Discover) - instrument rate</t>
  </si>
  <si>
    <t>Anton Paar SAXS - personnel rate</t>
  </si>
  <si>
    <t>Anton Paar SAXS - instrument rate</t>
  </si>
  <si>
    <t>XRF (SUPERMINI200 X-ray Fluorescence) - personnel rate</t>
  </si>
  <si>
    <t>XRF (SUPERMINI200 X-ray Fluorescence) - instrument rate</t>
  </si>
  <si>
    <t>ZetaView NTA - personnel rate</t>
  </si>
  <si>
    <t>ZetaView NTA  - instrument rate</t>
  </si>
  <si>
    <t>Diffractometer-Rigaku Multiflex - personnel rate</t>
  </si>
  <si>
    <t>Diffractometer-Rigaku Multiflex - Instrument rate</t>
  </si>
  <si>
    <t>Bruker Photon - personnel rate</t>
  </si>
  <si>
    <t>Bruker Photon - instrument rate</t>
  </si>
  <si>
    <t>Diffractometer (Rigaku D-Max/B) - personnel rate</t>
  </si>
  <si>
    <t>Diffractometer (Rigaku D-Max/B) - instrument rate</t>
  </si>
  <si>
    <t>ICDD - Diffraction database - personnel rate</t>
  </si>
  <si>
    <t>ICDD - Diffraction database - instrument rate</t>
  </si>
  <si>
    <t>Surface &amp; Materials Characterization Facility</t>
  </si>
  <si>
    <t>22-0527-1005</t>
  </si>
  <si>
    <t>Instrument Rates - Internal</t>
  </si>
  <si>
    <t xml:space="preserve">  Bruker Dimension Icon SPM/AFM - personnel rate  </t>
  </si>
  <si>
    <t xml:space="preserve">  Bruker Dimension Icon SPM/AFM - Instrument rate  </t>
  </si>
  <si>
    <t xml:space="preserve">  204 Phoenix DSC/209 Libra TGA - personnel rate  </t>
  </si>
  <si>
    <t xml:space="preserve">  204 Phoenix DSC/209 Libra TGA - Instrument rate  </t>
  </si>
  <si>
    <t xml:space="preserve">  Sartorius Cubis Microbalance - personnel rate  </t>
  </si>
  <si>
    <t xml:space="preserve">  Sartorius Cubis Microbalance - instrument rate  </t>
  </si>
  <si>
    <t xml:space="preserve">  Attocube LTHM AFM/MFM - personnel rate  </t>
  </si>
  <si>
    <t xml:space="preserve">  Attocube LTHM AFM/MFM - instrument rate  </t>
  </si>
  <si>
    <t xml:space="preserve">  Attocube LTHM AFM/MFM PUMPDOWN/COOLING - personnel rate  </t>
  </si>
  <si>
    <t xml:space="preserve">  Attocube LTHM AFM/MFM PUMPDOWN/COOLING - instrument rate  </t>
  </si>
  <si>
    <t xml:space="preserve">  Nitrogen-Vacancy (NV) Microscope ProteusQLT - personnel rate  </t>
  </si>
  <si>
    <t xml:space="preserve">  Nitrogen-Vacancy (NV) Microscope ProteusQLT - instrument rate  </t>
  </si>
  <si>
    <t xml:space="preserve">  Metallography  sample prep-saws,polishers - personnel rate  </t>
  </si>
  <si>
    <t xml:space="preserve">  Metallography  sample prep-saws,polishers - instrument rate  </t>
  </si>
  <si>
    <t xml:space="preserve">  Light Microscope-Olympus Micro /Microscope thermal stage - personnel rate  </t>
  </si>
  <si>
    <t xml:space="preserve">  Light Microscope-Olympus Micro /Microscope thermal stage - instrument rate  </t>
  </si>
  <si>
    <t xml:space="preserve">  Hardness Testers - personnel rate  </t>
  </si>
  <si>
    <t xml:space="preserve">  Hardness Testers - instrument rate  </t>
  </si>
  <si>
    <t xml:space="preserve">  Dimension 3100 SPM/ EnviroScope SPM - personnel rate  </t>
  </si>
  <si>
    <t xml:space="preserve">  Dimension 3100 SPM/ EnviroScope SPM - Instrument rate  </t>
  </si>
  <si>
    <t xml:space="preserve"> EnviroScope SPM - personnel rate </t>
  </si>
  <si>
    <t xml:space="preserve"> EnviroScope SPM - Instrument rate </t>
  </si>
  <si>
    <t>Electron Nanscopy Instrumentation Facility (ENIF)</t>
  </si>
  <si>
    <t>22-0527-1006</t>
  </si>
  <si>
    <t xml:space="preserve"> FEI OSIRIS - personnel rate </t>
  </si>
  <si>
    <t xml:space="preserve"> FEI OSIRIS - Instrument rate </t>
  </si>
  <si>
    <t xml:space="preserve"> FEI NANOSEM - personnel rate </t>
  </si>
  <si>
    <t>FEI NANOSEM - Instrument rate</t>
  </si>
  <si>
    <t>PIPS - personnel rate</t>
  </si>
  <si>
    <t xml:space="preserve"> PIPS - Instrument rate </t>
  </si>
  <si>
    <t xml:space="preserve"> SAMPLE PREP (Polish wheel, Diam Saw, disc cutter, Dimpler, carbon Coater, PIPS, PIPS II, Sputter Coater) - personnel rate </t>
  </si>
  <si>
    <t xml:space="preserve"> SAMPLE PREP (Polish wheel, Diam Saw, disc cutter, Dimpler, carbon Coater, PIPS, PIPS II,  Suptter Coater- instrument rate </t>
  </si>
  <si>
    <t xml:space="preserve"> JEM 2010 - personnel rate </t>
  </si>
  <si>
    <t>JEM 2010- Instrument rate</t>
  </si>
  <si>
    <t>NCMN Materials Prep</t>
  </si>
  <si>
    <t>22-0527-1007</t>
  </si>
  <si>
    <t xml:space="preserve">  ARC MELTER/Melt Spinner - PERSONNEL RATE  </t>
  </si>
  <si>
    <t xml:space="preserve">  ARC MELTER/Melt Spinner- Instrument rate  </t>
  </si>
  <si>
    <t xml:space="preserve">  SPUTTERING AJA - personnel rate  </t>
  </si>
  <si>
    <t xml:space="preserve">  SPUTTERING AJA - Instrument rate  </t>
  </si>
  <si>
    <t xml:space="preserve">  PVD-PLD - personnel rate  </t>
  </si>
  <si>
    <t xml:space="preserve">  PVD-PLD - Instrument rate  </t>
  </si>
  <si>
    <t xml:space="preserve">  LINDBERG FURNACE/Ball Miller - personnel rate  </t>
  </si>
  <si>
    <t xml:space="preserve">  LINDBERG FURNACE/Ball Miller - Instrument rate  </t>
  </si>
  <si>
    <t xml:space="preserve">  ASAP 2460 - personnel rate  </t>
  </si>
  <si>
    <t xml:space="preserve">  ASAP 2460 - Instrument rate  </t>
  </si>
  <si>
    <t xml:space="preserve">  HEX Deposition Mantis - personnel rate  </t>
  </si>
  <si>
    <t xml:space="preserve">  HEX Deposition Mantis - Instrument rate  </t>
  </si>
  <si>
    <t xml:space="preserve">  Ellipsometer  </t>
  </si>
  <si>
    <t xml:space="preserve">  ASAP 2460 - DEGASSING  personnel rate  </t>
  </si>
  <si>
    <t xml:space="preserve">  ASAP 2460 - DEGASSING  instrument rate  </t>
  </si>
  <si>
    <t>Nanofabrication Cleanroom Facility (NCF)</t>
  </si>
  <si>
    <t>22-0527-1009</t>
  </si>
  <si>
    <t xml:space="preserve"> EBL(Zeiss Supra 40)-personnel rate </t>
  </si>
  <si>
    <t xml:space="preserve"> EBS(Zeiss Supra40)-Instrument rate </t>
  </si>
  <si>
    <t xml:space="preserve"> Laser Writer(DWL-66) - personnel rate </t>
  </si>
  <si>
    <t xml:space="preserve"> Laser Writer(DWL-66) - Instrument rate </t>
  </si>
  <si>
    <t xml:space="preserve"> RIE(Trion Phantom III) - personnel rate </t>
  </si>
  <si>
    <t xml:space="preserve"> RIE(Trion Phantom III) - Instrument rate </t>
  </si>
  <si>
    <t xml:space="preserve"> Deep RIE - personnel rate </t>
  </si>
  <si>
    <t xml:space="preserve"> Deep RIE - Instrument rate </t>
  </si>
  <si>
    <t>Mask Aligner (MJ84)-personnel rate</t>
  </si>
  <si>
    <t>Mask Aligner (MJ84)-instrument rate</t>
  </si>
  <si>
    <t>Miscellaneous Tools - personnel rate</t>
  </si>
  <si>
    <t>Miscellaneous Tools - instrument rate</t>
  </si>
  <si>
    <t>AJA E-Beam - personnel rate</t>
  </si>
  <si>
    <t>AJA E-Beam - instrument rate</t>
  </si>
  <si>
    <t>Ion Beam Milling/Sputterrring (Intlvac Nanoquest I) - personnel rate</t>
  </si>
  <si>
    <t>Ion Beam Milling/Sputterrring (Intlvac Nanoquest I) - instrument rate</t>
  </si>
  <si>
    <t>Ion Beam Milling/Sputterrring (Intlvac Nanoquest I) -PUMP DOWN personnel rate</t>
  </si>
  <si>
    <t>Ion Beam Milling/Sputterrring (Intlvac Nanoquest I) - PUMP DOWN instrument rate</t>
  </si>
  <si>
    <t>DISCO DAD Dicer - personnel rate</t>
  </si>
  <si>
    <t>DISCO DAD Dicer - instrument rate</t>
  </si>
  <si>
    <t>Spin Coater - personnel rate</t>
  </si>
  <si>
    <t>Spin Coater - instrument rate</t>
  </si>
  <si>
    <t>Cleanroom Equipment and Consumables***</t>
  </si>
  <si>
    <t>annual</t>
  </si>
  <si>
    <t>Carson Center -Edgeworks</t>
  </si>
  <si>
    <t>22-0709-0003</t>
  </si>
  <si>
    <t xml:space="preserve">  Carson Ctr Dir.  </t>
  </si>
  <si>
    <t xml:space="preserve">  Sr. Technical Lead  </t>
  </si>
  <si>
    <t xml:space="preserve">  Project Manager  </t>
  </si>
  <si>
    <t xml:space="preserve">  Media Generalist  </t>
  </si>
  <si>
    <t xml:space="preserve">  Faculty Support 1  </t>
  </si>
  <si>
    <t xml:space="preserve">  Faculty Support 2  </t>
  </si>
  <si>
    <t xml:space="preserve">  Faculty Support 3  </t>
  </si>
  <si>
    <t xml:space="preserve">  Creative Technologist  </t>
  </si>
  <si>
    <t xml:space="preserve">  Undergrad Support  </t>
  </si>
  <si>
    <t xml:space="preserve">  Director of Technology  </t>
  </si>
  <si>
    <t xml:space="preserve">  MoCap Rental/hour  </t>
  </si>
  <si>
    <t xml:space="preserve">  MoCap Rental/day  </t>
  </si>
  <si>
    <t xml:space="preserve">  MoCap Rental/week  </t>
  </si>
  <si>
    <t>Nebraska Advanced In-Situ Microscopy &amp; Spectroscoy Facility</t>
  </si>
  <si>
    <t>22-1123-0027</t>
  </si>
  <si>
    <t xml:space="preserve"> TEM </t>
  </si>
  <si>
    <t xml:space="preserve"> Liquid TEM </t>
  </si>
  <si>
    <t xml:space="preserve"> STEM CL - Vulcan </t>
  </si>
  <si>
    <t xml:space="preserve"> XPS </t>
  </si>
  <si>
    <t xml:space="preserve"> Raman </t>
  </si>
  <si>
    <t xml:space="preserve"> LEEM </t>
  </si>
  <si>
    <t xml:space="preserve"> Optimus </t>
  </si>
  <si>
    <t>Methodology &amp; Evaluation Research Core Facility</t>
  </si>
  <si>
    <t>22-1223-0003</t>
  </si>
  <si>
    <t>Associate Director</t>
  </si>
  <si>
    <t>Senior Project Manager</t>
  </si>
  <si>
    <t>Project Manager</t>
  </si>
  <si>
    <t xml:space="preserve">Data Specialist </t>
  </si>
  <si>
    <t>Project Associate</t>
  </si>
  <si>
    <t>Hourly Grad. Research Asst.</t>
  </si>
  <si>
    <t>Undergraduate Students</t>
  </si>
  <si>
    <t>BORC Service Center</t>
  </si>
  <si>
    <t>22-1226-0004</t>
  </si>
  <si>
    <t>Agarose Gel &amp; Gel Electrophoresis</t>
  </si>
  <si>
    <t>each</t>
  </si>
  <si>
    <t>Agilent GC-MS</t>
  </si>
  <si>
    <t>Amnis ImageStream MK II</t>
  </si>
  <si>
    <t>Anaerobic Chamber</t>
  </si>
  <si>
    <t>Animal Grip Strength</t>
  </si>
  <si>
    <t>Antibody Development</t>
  </si>
  <si>
    <t>per antibody</t>
  </si>
  <si>
    <t>Automated Liquid Handler</t>
  </si>
  <si>
    <t>Bacteria work Equipment </t>
  </si>
  <si>
    <t>Barnes/Radial Arm/Place Preference/Water Maze</t>
  </si>
  <si>
    <t>Beckman Optima XE Ultracentrifuge</t>
  </si>
  <si>
    <t>Bio-Rad Real-time Connect (Equipment Only)</t>
  </si>
  <si>
    <t>BioTek Synergy H1m</t>
  </si>
  <si>
    <t>per minute</t>
  </si>
  <si>
    <t>Branson Ultrasonic Sonifier S-450D</t>
  </si>
  <si>
    <t>cDNA Synthesis</t>
  </si>
  <si>
    <t>Cell Culture Room</t>
  </si>
  <si>
    <t>Cell Differentiation</t>
  </si>
  <si>
    <t>Cell Labeling</t>
  </si>
  <si>
    <t>ClonePix2 Mammalian Colony Picker</t>
  </si>
  <si>
    <t>Cytation C10 confocal imaging</t>
  </si>
  <si>
    <t>NA</t>
  </si>
  <si>
    <t>ddPCR QX200</t>
  </si>
  <si>
    <t>per reaction</t>
  </si>
  <si>
    <t>Dexa</t>
  </si>
  <si>
    <t>Eppendorf ThermoMixer® C</t>
  </si>
  <si>
    <t>Freeze Dryer FreeZone 4.5 L</t>
  </si>
  <si>
    <t>Gel Doc™ EZ Gel Documentation System</t>
  </si>
  <si>
    <t>Gel/PCR Purification</t>
  </si>
  <si>
    <t>Genomic DNA Extraction</t>
  </si>
  <si>
    <t>Genotyping PCR reaction</t>
  </si>
  <si>
    <t>Genotyping sample purification</t>
  </si>
  <si>
    <t>iBox Scientia 500 small animal imaging</t>
  </si>
  <si>
    <t>Immuno Assay Plate Reader</t>
  </si>
  <si>
    <t>Library preparation (1D Ligation Sequencing Kit Barcoding)</t>
  </si>
  <si>
    <t>Library preparation (1D Ligation Sequencing Kit)</t>
  </si>
  <si>
    <t>Library preparation (cDNA-PCR Sequencing Kit Barcoding)</t>
  </si>
  <si>
    <t>Library preparation (cDNA-PCR Sequencing Kit)</t>
  </si>
  <si>
    <t>Library preparation (Direct cDNA Sequencing Kit)</t>
  </si>
  <si>
    <t>Library preparation (Direct RNA Sequencing Kit)</t>
  </si>
  <si>
    <t>Library preparation (Rapid Barcoding Kit)</t>
  </si>
  <si>
    <t>LICOR ODYSSEY CLx</t>
  </si>
  <si>
    <t>Life Technology Bolt® Mini Gel Tank for Western Blot</t>
  </si>
  <si>
    <t>LScA Phenotyping Room</t>
  </si>
  <si>
    <t>Microtome</t>
  </si>
  <si>
    <t>miRNA Extraction</t>
  </si>
  <si>
    <t>Multiplex/ELISA</t>
  </si>
  <si>
    <t>Nanopore sequencing price + basic data analysis</t>
  </si>
  <si>
    <t>Nano pure water</t>
  </si>
  <si>
    <t>NanoSight NS300</t>
  </si>
  <si>
    <t>NanoString GeoMx Digital Spatial Profiler</t>
  </si>
  <si>
    <t>per slide</t>
  </si>
  <si>
    <t>nCS1 Nano Particle Analyzer</t>
  </si>
  <si>
    <t>PCR</t>
  </si>
  <si>
    <t>Plasmid Development</t>
  </si>
  <si>
    <t>per plasmid</t>
  </si>
  <si>
    <t>Plasmid Extraction</t>
  </si>
  <si>
    <t>Protein Extraction and Purification</t>
  </si>
  <si>
    <t>qPCR</t>
  </si>
  <si>
    <t>Qubit Fluorometer</t>
  </si>
  <si>
    <t>Reporter Gene Analysis</t>
  </si>
  <si>
    <t>ROTOR-ROD System</t>
  </si>
  <si>
    <t>Seahorse XFe24 Extracellular Flux Analyzers</t>
  </si>
  <si>
    <t>SR-LAB Startle Response System</t>
  </si>
  <si>
    <t>Tech Billable Hours</t>
  </si>
  <si>
    <t>Thermal Cyclers</t>
  </si>
  <si>
    <t>Tissue Homogenizer</t>
  </si>
  <si>
    <t>Total RNA Extraction</t>
  </si>
  <si>
    <t>TSE Metabolic Cages</t>
  </si>
  <si>
    <t>per cage/day</t>
  </si>
  <si>
    <t>Vitros - Alanine Aminotransferase （ALT）</t>
  </si>
  <si>
    <t>per analyte</t>
  </si>
  <si>
    <t>Vitros - Albumin （ALB）</t>
  </si>
  <si>
    <t>Vitros - Alkaline Phosphatase （ALKP）</t>
  </si>
  <si>
    <t>Vitros - Amylase （AMYL）</t>
  </si>
  <si>
    <t>Vitros - Aspartate Aminotransferase （AST）</t>
  </si>
  <si>
    <t>Vitros - Blood Urea Nitrogen (BUN)</t>
  </si>
  <si>
    <t>Vitros - Calcium (Ca)</t>
  </si>
  <si>
    <t>Vitros - Carbon Dioxide (CO2)</t>
  </si>
  <si>
    <t>Vitros - Chloride (Cl)</t>
  </si>
  <si>
    <t>Vitros - Cholesterol (CHOL)</t>
  </si>
  <si>
    <t>Vitros - C-reactive protein (CRP)</t>
  </si>
  <si>
    <t>Vitros - Creatinine (CREA)</t>
  </si>
  <si>
    <t>Vitros - Creatinine Kinase (CK)</t>
  </si>
  <si>
    <t>Vitros - dHDL Direct HDL</t>
  </si>
  <si>
    <t>Vitros - Gamma-Glutamyl Transferase (GGT)</t>
  </si>
  <si>
    <t>Vitros - Glucose (GLU)</t>
  </si>
  <si>
    <t>Vitros - Lactate (LAC)</t>
  </si>
  <si>
    <t>Vitros - Lactate Dehydrogenase (LDH)</t>
  </si>
  <si>
    <t>Vitros - Lipase (LIPA)</t>
  </si>
  <si>
    <t>Vitros - Lithium (Li)</t>
  </si>
  <si>
    <t>Vitros - Magnesium (Mg)</t>
  </si>
  <si>
    <t>Vitros - Phosphorus (PHOS)</t>
  </si>
  <si>
    <t>Vitros - Potassium (K)</t>
  </si>
  <si>
    <t>Vitros - Sodium (Na)</t>
  </si>
  <si>
    <t>Vitros - Total Bilirubin (TBIL)</t>
  </si>
  <si>
    <t>Vitros - Total Protein (TP)</t>
  </si>
  <si>
    <t>Vitros - Triglyceride (TRIG)</t>
  </si>
  <si>
    <t>Vitros - Unconjugated/Conjugated Bilirubin (BuBc)</t>
  </si>
  <si>
    <t>Vitros - Uric Acid</t>
  </si>
  <si>
    <t>Vitros - Urine Protein</t>
  </si>
  <si>
    <t>Western Blot</t>
  </si>
  <si>
    <t xml:space="preserve">ZOOM® IPGRunner™ </t>
  </si>
  <si>
    <t>NU-AIRE Lab</t>
  </si>
  <si>
    <t>22-6221-0049</t>
  </si>
  <si>
    <t xml:space="preserve">Initial Deployment </t>
  </si>
  <si>
    <t xml:space="preserve">Repeat Flight(s) same mission, location and deployment </t>
  </si>
  <si>
    <t xml:space="preserve">Continued Flight(s) different mission, same location and same deployment </t>
  </si>
  <si>
    <t xml:space="preserve">Continued Flight(s) different mission, different location and same deployment </t>
  </si>
  <si>
    <t xml:space="preserve">Repeat Flight(s) subsequent deployment(s) - prior mission - prior location (initial deployment) </t>
  </si>
  <si>
    <t xml:space="preserve">Data sharing/archiving computational processing/synthesis </t>
  </si>
  <si>
    <t>Training Services</t>
  </si>
  <si>
    <t>per person</t>
  </si>
  <si>
    <t>Rate/Mile</t>
  </si>
  <si>
    <t>Drilling</t>
  </si>
  <si>
    <t>22-6238-0014</t>
  </si>
  <si>
    <t>Test Hole Rotary Drilling</t>
  </si>
  <si>
    <t>Rotary Drilling</t>
  </si>
  <si>
    <t>Rig Drilling &amp; Supplies</t>
  </si>
  <si>
    <t>per foot</t>
  </si>
  <si>
    <t>Water Truck</t>
  </si>
  <si>
    <t>Support Vehicle &amp; Trailer</t>
  </si>
  <si>
    <t>Mileage</t>
  </si>
  <si>
    <t>Drilling Crews</t>
  </si>
  <si>
    <t>Crew Expenses</t>
  </si>
  <si>
    <t>Test Hole Auger Drilling</t>
  </si>
  <si>
    <t>Auger Drilling</t>
  </si>
  <si>
    <t>Rig &amp; Supplies</t>
  </si>
  <si>
    <t>Well Installation In Addition to Drilling</t>
  </si>
  <si>
    <t>To Drilling</t>
  </si>
  <si>
    <t>Well Registration</t>
  </si>
  <si>
    <t>Well Materials</t>
  </si>
  <si>
    <t>per foot or at cost</t>
  </si>
  <si>
    <t>Geoprobe</t>
  </si>
  <si>
    <t>Unit 6610DT + Tools</t>
  </si>
  <si>
    <t>Support Vehicle</t>
  </si>
  <si>
    <t xml:space="preserve">PHREC-Small Plot SC                    </t>
  </si>
  <si>
    <t>22-6243-0015</t>
  </si>
  <si>
    <t xml:space="preserve"> Test/Service </t>
  </si>
  <si>
    <t>PHREC Weed Science Crop Trials</t>
  </si>
  <si>
    <t>22-6243-0016</t>
  </si>
  <si>
    <t>(A.1) Greenhouse</t>
  </si>
  <si>
    <t>per treatment annually</t>
  </si>
  <si>
    <t>(A.2) Greenhouse Extra Labor</t>
  </si>
  <si>
    <t xml:space="preserve">(A.3) Greenhouse Extra Data </t>
  </si>
  <si>
    <t>(A.4) Greenhouse Extra Data + Labor</t>
  </si>
  <si>
    <t>(B.1) Fallow or Range</t>
  </si>
  <si>
    <t>(B.2) Fallow/Range Extra Labor</t>
  </si>
  <si>
    <t xml:space="preserve">(B.3) Fallow/Range Extra Data </t>
  </si>
  <si>
    <t>(B.4) Fallow/Range Exra Data + Labor</t>
  </si>
  <si>
    <t>(C.1) Crop Trial No Yield</t>
  </si>
  <si>
    <t>(C.2) Crop Trial No Yield w/Extra  Labor</t>
  </si>
  <si>
    <t xml:space="preserve">(C.3) Crop Trial No Yield w/Extra Data </t>
  </si>
  <si>
    <t>(C.4) Crop Trial No Yield w/Extra Data + Labor</t>
  </si>
  <si>
    <t xml:space="preserve">(D.1) Crop Trial with Yield </t>
  </si>
  <si>
    <t>(D.2) Crop Trial with Yield w/Extra Labor</t>
  </si>
  <si>
    <t xml:space="preserve">(D.3) Crop Trial with Yield w/Extra Data </t>
  </si>
  <si>
    <t>(D.4) Crop Trial with Yield with Extra Data + Labor</t>
  </si>
  <si>
    <t>PHREC-Dryland Crops SC</t>
  </si>
  <si>
    <t>22-6243-0019</t>
  </si>
  <si>
    <t>Fallow Herbicide</t>
  </si>
  <si>
    <t>Extra Labor or Data</t>
  </si>
  <si>
    <t>Extra Labor or Data + Travel</t>
  </si>
  <si>
    <t>Extra Labor or Data + Travel or Equipment</t>
  </si>
  <si>
    <t>Crop Herbicide</t>
  </si>
  <si>
    <t>Basic No Yield</t>
  </si>
  <si>
    <t>Cropping System Dryland</t>
  </si>
  <si>
    <t>System Dryland</t>
  </si>
  <si>
    <t>Cropping System Irrigated</t>
  </si>
  <si>
    <t>System Irrigated</t>
  </si>
  <si>
    <t xml:space="preserve"> SNR Aquatic Ecosystem Stoichiometry Lab Services</t>
  </si>
  <si>
    <t>22-6238-0065</t>
  </si>
  <si>
    <t>Service 1 (Setup)</t>
  </si>
  <si>
    <t>New service center FY25</t>
  </si>
  <si>
    <t>Service 2 (AQ400 samples - lab)</t>
  </si>
  <si>
    <t>SNR Copiers</t>
  </si>
  <si>
    <t>22-6238-0038</t>
  </si>
  <si>
    <t>B/W copies</t>
  </si>
  <si>
    <t>Color copies</t>
  </si>
  <si>
    <t>Client Services</t>
  </si>
  <si>
    <t>92-2907-0011</t>
  </si>
  <si>
    <t>Hosted Desktop</t>
  </si>
  <si>
    <t>Lab Computer Support</t>
  </si>
  <si>
    <t>Support Units</t>
  </si>
  <si>
    <t>Server Support</t>
  </si>
  <si>
    <t>ETS Hourly</t>
  </si>
  <si>
    <t>Application Development</t>
  </si>
  <si>
    <t>92-2909-0011</t>
  </si>
  <si>
    <t>Hourly App Development</t>
  </si>
  <si>
    <t>Monthly Application Hosting per site</t>
  </si>
  <si>
    <t>per month per site</t>
  </si>
  <si>
    <t>SAML Proxy Hosting</t>
  </si>
  <si>
    <t xml:space="preserve">Monthly Titanium Hosting </t>
  </si>
  <si>
    <t>Monthly Ecommerce Hosting % of CC Revenue</t>
  </si>
  <si>
    <t xml:space="preserve"> % of revenue
</t>
  </si>
  <si>
    <t>Monthly MarketPlace Hosting</t>
  </si>
  <si>
    <t>per month per merchant</t>
  </si>
  <si>
    <t>FTE Model</t>
  </si>
  <si>
    <t>per person FTE model</t>
  </si>
  <si>
    <t>Infrastructure</t>
  </si>
  <si>
    <t>92-2910-0010</t>
  </si>
  <si>
    <t>10/100/1000M Data Port</t>
  </si>
  <si>
    <t>1G/2.5G/5G MGig Data Port</t>
  </si>
  <si>
    <t>10G Data Port</t>
  </si>
  <si>
    <t>Hardened Network Switch Port</t>
  </si>
  <si>
    <t>Faculty/Staff Infrastructure</t>
  </si>
  <si>
    <t>Wiring Closet Maintenance</t>
  </si>
  <si>
    <t>IANR NCTA/Curtis Infrastructure</t>
  </si>
  <si>
    <t>IANR NU-ITS Supported Infrastructure (Internal)</t>
  </si>
  <si>
    <t>WAN Access Rate</t>
  </si>
  <si>
    <t>per year</t>
  </si>
  <si>
    <t>ITS Data Center Support</t>
  </si>
  <si>
    <t>ITS Telecom Support for Network Operations, DR, and VOIP</t>
  </si>
  <si>
    <t>Data Jack Install, 1 Port</t>
  </si>
  <si>
    <t>Data Jack Install, 2 Ports</t>
  </si>
  <si>
    <t>Data Jack Install, 3 Ports</t>
  </si>
  <si>
    <t>HT Radio Rental, Monthly</t>
  </si>
  <si>
    <t>HT Radio Rental, Daily</t>
  </si>
  <si>
    <t>HT Headset</t>
  </si>
  <si>
    <t>Radio Rental Insurance</t>
  </si>
  <si>
    <t>Radio Trunk Group</t>
  </si>
  <si>
    <t>Base Radio</t>
  </si>
  <si>
    <t>Radio Charger</t>
  </si>
  <si>
    <t>RESnet Management</t>
  </si>
  <si>
    <t>Wireless Support from UNL Tech Fee</t>
  </si>
  <si>
    <t>Wireless Support from UNL Admin</t>
  </si>
  <si>
    <t>Storage, General</t>
  </si>
  <si>
    <t>per month per GB</t>
  </si>
  <si>
    <t>Storage, ITS Filestore (Qumulo) - Primary DC</t>
  </si>
  <si>
    <t>per year per TB</t>
  </si>
  <si>
    <t>Storage, ITS Filestore (Qumulo) - Secondary DC</t>
  </si>
  <si>
    <t>Virtual Server</t>
  </si>
  <si>
    <t>per month per VM</t>
  </si>
  <si>
    <t>Virtual Server additional 1GB RAM</t>
  </si>
  <si>
    <t>Virtual Server additional CPU</t>
  </si>
  <si>
    <t>per month per CPU</t>
  </si>
  <si>
    <t>Commvault Backup Storage</t>
  </si>
  <si>
    <t>Commvault Backup Capacity License (non-VM)</t>
  </si>
  <si>
    <t>Network Projects on Wirepulls - 9229100016</t>
  </si>
  <si>
    <t>PASSTHROUGH</t>
  </si>
  <si>
    <t>Software Licensing - 9229100018</t>
  </si>
  <si>
    <t>Cloud Services - 9229100019</t>
  </si>
  <si>
    <t xml:space="preserve">Telecom </t>
  </si>
  <si>
    <t>92-2910-0090</t>
  </si>
  <si>
    <t>Cisco 7841 Standard Office Phone</t>
  </si>
  <si>
    <t>Cisco 8851 Advanced Office Phone</t>
  </si>
  <si>
    <t>Cisco Jabber Softphone</t>
  </si>
  <si>
    <t>Cisco 8831/8832 Conference Phone</t>
  </si>
  <si>
    <t>Cisco Jabber Softphone Add-on (requires office phone)</t>
  </si>
  <si>
    <t>Cisco 8800 Key Expansion Module</t>
  </si>
  <si>
    <t>Cisco Analog Phone Port</t>
  </si>
  <si>
    <t>Cisco Switch-Only Number</t>
  </si>
  <si>
    <t>Cisco Non-Primary Number</t>
  </si>
  <si>
    <t>Move, Add, Change Fee 1 (Record Update MAC)</t>
  </si>
  <si>
    <t>Move, Add, Change Fee 2 (Standard MAC)</t>
  </si>
  <si>
    <t>Lincoln - Infrastructure Support Fee - Data Port</t>
  </si>
  <si>
    <t>Lincoln - Infrastructure Support Fee - Wiring</t>
  </si>
  <si>
    <t>Kearney - Cisco 6901 Basic Phone (grandfathered, not available for new subs)</t>
  </si>
  <si>
    <t>International Long Distance</t>
  </si>
  <si>
    <t>800/888 Number</t>
  </si>
  <si>
    <t>Outstate Locations</t>
  </si>
  <si>
    <t>Teams Phone - Unlimited US/CAN/MEX Calling</t>
  </si>
  <si>
    <t>Teams Phone - Unlimited INTERNATIONAL Calling</t>
  </si>
  <si>
    <t>Teams Phone - AUTO ATTENDANT/CALL QUEUE/REPORTING</t>
  </si>
  <si>
    <t>Classroom/Buildings Design</t>
  </si>
  <si>
    <t>92-2911-0020</t>
  </si>
  <si>
    <t>CBD -hourly</t>
  </si>
  <si>
    <t>Digital Signage - Annual</t>
  </si>
  <si>
    <t>Per year</t>
  </si>
  <si>
    <t>UNL Computer Repair Service Center</t>
  </si>
  <si>
    <t>93-2907-0030</t>
  </si>
  <si>
    <t xml:space="preserve">Repair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</si>
</sst>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##\-####\-####"/>
    <numFmt numFmtId="167" formatCode="_(&quot;$&quot;* #,##0_);_(&quot;$&quot;* \(#,##0\);_(&quot;$&quot;* &quot;-&quot;??_);_(@_)"/>
    <numFmt numFmtId="168" formatCode="_(\$* #,##0.00_);_(\$* \(#,##0.00\);_(\$* \-??_);_(@_)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"/>
      <color theme="0"/>
      <name val="Arial"/>
      <family val="2"/>
    </font>
    <font>
      <b/>
      <sz val="2"/>
      <color theme="0"/>
      <name val="Arial"/>
      <family val="2"/>
    </font>
    <font>
      <sz val="6"/>
      <color theme="0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8"/>
      <color theme="3"/>
      <name val="Cambria"/>
      <family val="2"/>
      <scheme val="major"/>
    </font>
    <font>
      <sz val="9"/>
      <name val="Arial"/>
      <family val="2"/>
    </font>
    <font>
      <sz val="2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8"/>
      <name val="Arial"/>
      <family val="2"/>
    </font>
    <font>
      <b/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48">
    <xf numFmtId="0" fontId="0" fillId="0" borderId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43" fontId="12" fillId="0" borderId="0" applyFont="0" applyFill="0" applyBorder="0" applyAlignment="0" applyProtection="0"/>
    <xf numFmtId="0" fontId="23" fillId="0" borderId="0"/>
    <xf numFmtId="0" fontId="12" fillId="0" borderId="0"/>
    <xf numFmtId="0" fontId="11" fillId="0" borderId="0"/>
    <xf numFmtId="0" fontId="11" fillId="4" borderId="8" applyNumberFormat="0" applyFont="0" applyAlignment="0" applyProtection="0"/>
    <xf numFmtId="0" fontId="11" fillId="4" borderId="8" applyNumberFormat="0" applyFont="0" applyAlignment="0" applyProtection="0"/>
    <xf numFmtId="0" fontId="11" fillId="4" borderId="8" applyNumberFormat="0" applyFont="0" applyAlignment="0" applyProtection="0"/>
    <xf numFmtId="0" fontId="11" fillId="4" borderId="8" applyNumberFormat="0" applyFont="0" applyAlignment="0" applyProtection="0"/>
    <xf numFmtId="0" fontId="11" fillId="4" borderId="8" applyNumberFormat="0" applyFont="0" applyAlignment="0" applyProtection="0"/>
    <xf numFmtId="0" fontId="11" fillId="4" borderId="8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6" fillId="5" borderId="0" applyAlignment="0">
      <alignment horizontal="left"/>
    </xf>
    <xf numFmtId="42" fontId="25" fillId="5" borderId="0" applyBorder="0">
      <alignment horizontal="center"/>
    </xf>
    <xf numFmtId="0" fontId="10" fillId="0" borderId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8" fillId="0" borderId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12" applyNumberFormat="0" applyAlignment="0" applyProtection="0"/>
    <xf numFmtId="0" fontId="38" fillId="10" borderId="13" applyNumberFormat="0" applyAlignment="0" applyProtection="0"/>
    <xf numFmtId="0" fontId="39" fillId="10" borderId="12" applyNumberFormat="0" applyAlignment="0" applyProtection="0"/>
    <xf numFmtId="0" fontId="40" fillId="0" borderId="14" applyNumberFormat="0" applyFill="0" applyAlignment="0" applyProtection="0"/>
    <xf numFmtId="0" fontId="41" fillId="11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2" fillId="0" borderId="0">
      <alignment wrapText="1"/>
    </xf>
    <xf numFmtId="8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8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0" borderId="0"/>
    <xf numFmtId="0" fontId="7" fillId="0" borderId="0"/>
    <xf numFmtId="43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wrapText="1"/>
    </xf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12" fillId="0" borderId="0">
      <alignment wrapText="1"/>
    </xf>
    <xf numFmtId="0" fontId="7" fillId="0" borderId="0"/>
    <xf numFmtId="43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4" borderId="8" applyNumberFormat="0" applyFont="0" applyAlignment="0" applyProtection="0"/>
    <xf numFmtId="0" fontId="12" fillId="0" borderId="0"/>
    <xf numFmtId="43" fontId="7" fillId="0" borderId="0" applyFont="0" applyFill="0" applyBorder="0" applyAlignment="0" applyProtection="0"/>
    <xf numFmtId="0" fontId="7" fillId="4" borderId="8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8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12" fillId="0" borderId="0">
      <alignment wrapText="1"/>
    </xf>
    <xf numFmtId="0" fontId="7" fillId="0" borderId="0"/>
    <xf numFmtId="43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4" borderId="8" applyNumberFormat="0" applyFont="0" applyAlignment="0" applyProtection="0"/>
    <xf numFmtId="0" fontId="12" fillId="0" borderId="0"/>
    <xf numFmtId="0" fontId="7" fillId="0" borderId="0"/>
    <xf numFmtId="43" fontId="7" fillId="0" borderId="0" applyFont="0" applyFill="0" applyBorder="0" applyAlignment="0" applyProtection="0"/>
    <xf numFmtId="0" fontId="7" fillId="4" borderId="8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>
      <alignment wrapText="1"/>
    </xf>
    <xf numFmtId="0" fontId="12" fillId="0" borderId="0"/>
    <xf numFmtId="43" fontId="7" fillId="0" borderId="0" applyFont="0" applyFill="0" applyBorder="0" applyAlignment="0" applyProtection="0"/>
    <xf numFmtId="0" fontId="7" fillId="4" borderId="8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8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0" fontId="7" fillId="4" borderId="8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2" fillId="0" borderId="0"/>
    <xf numFmtId="0" fontId="7" fillId="0" borderId="0"/>
    <xf numFmtId="9" fontId="46" fillId="0" borderId="0" applyFont="0" applyFill="0" applyBorder="0" applyAlignment="0" applyProtection="0"/>
    <xf numFmtId="0" fontId="7" fillId="0" borderId="0"/>
    <xf numFmtId="9" fontId="47" fillId="0" borderId="0" applyFont="0" applyFill="0" applyBorder="0" applyAlignment="0" applyProtection="0"/>
    <xf numFmtId="0" fontId="4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6" fillId="0" borderId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43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2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4" fontId="12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12" fillId="0" borderId="0" applyFont="0" applyFill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ill="0" applyBorder="0" applyAlignment="0" applyProtection="0"/>
    <xf numFmtId="0" fontId="12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9" fontId="12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4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0" fontId="3" fillId="4" borderId="8" applyNumberFormat="0" applyFont="0" applyAlignment="0" applyProtection="0"/>
    <xf numFmtId="43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19" fillId="2" borderId="0" xfId="5" applyFill="1" applyAlignment="1" applyProtection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20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1" fillId="2" borderId="0" xfId="0" applyFont="1" applyFill="1"/>
    <xf numFmtId="44" fontId="21" fillId="2" borderId="0" xfId="4" applyFont="1" applyFill="1" applyBorder="1"/>
    <xf numFmtId="0" fontId="21" fillId="2" borderId="0" xfId="0" applyFont="1" applyFill="1" applyAlignment="1">
      <alignment horizontal="center"/>
    </xf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0" fillId="2" borderId="0" xfId="0" applyFill="1" applyAlignment="1">
      <alignment horizontal="left"/>
    </xf>
    <xf numFmtId="0" fontId="15" fillId="2" borderId="1" xfId="0" applyFont="1" applyFill="1" applyBorder="1"/>
    <xf numFmtId="44" fontId="12" fillId="2" borderId="0" xfId="3" applyFont="1" applyFill="1" applyBorder="1"/>
    <xf numFmtId="0" fontId="12" fillId="2" borderId="0" xfId="0" applyFont="1" applyFill="1" applyAlignment="1">
      <alignment horizontal="left" indent="2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3"/>
    </xf>
    <xf numFmtId="0" fontId="12" fillId="2" borderId="0" xfId="0" applyFont="1" applyFill="1" applyAlignment="1">
      <alignment horizontal="left" indent="3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164" fontId="12" fillId="2" borderId="0" xfId="2" applyNumberFormat="1" applyFont="1" applyFill="1" applyBorder="1" applyAlignment="1">
      <alignment horizontal="left"/>
    </xf>
    <xf numFmtId="0" fontId="15" fillId="2" borderId="0" xfId="0" applyFont="1" applyFill="1" applyAlignment="1">
      <alignment wrapText="1"/>
    </xf>
    <xf numFmtId="0" fontId="12" fillId="2" borderId="0" xfId="0" applyFont="1" applyFill="1" applyAlignment="1">
      <alignment horizontal="left"/>
    </xf>
    <xf numFmtId="0" fontId="16" fillId="2" borderId="0" xfId="0" applyFont="1" applyFill="1"/>
    <xf numFmtId="0" fontId="0" fillId="2" borderId="0" xfId="0" applyFill="1" applyAlignment="1">
      <alignment horizontal="right"/>
    </xf>
    <xf numFmtId="0" fontId="24" fillId="2" borderId="0" xfId="0" applyFont="1" applyFill="1"/>
    <xf numFmtId="44" fontId="12" fillId="2" borderId="0" xfId="4" applyFont="1" applyFill="1"/>
    <xf numFmtId="0" fontId="15" fillId="2" borderId="0" xfId="0" applyFont="1" applyFill="1" applyAlignment="1">
      <alignment horizontal="center"/>
    </xf>
    <xf numFmtId="165" fontId="15" fillId="2" borderId="0" xfId="0" quotePrefix="1" applyNumberFormat="1" applyFont="1" applyFill="1" applyAlignment="1">
      <alignment horizontal="center"/>
    </xf>
    <xf numFmtId="0" fontId="15" fillId="2" borderId="0" xfId="0" quotePrefix="1" applyFont="1" applyFill="1" applyAlignment="1">
      <alignment horizontal="center"/>
    </xf>
    <xf numFmtId="44" fontId="15" fillId="2" borderId="6" xfId="4" applyFont="1" applyFill="1" applyBorder="1" applyAlignment="1">
      <alignment horizontal="center"/>
    </xf>
    <xf numFmtId="44" fontId="15" fillId="2" borderId="7" xfId="4" applyFont="1" applyFill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12" fillId="2" borderId="0" xfId="2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44" fontId="0" fillId="3" borderId="0" xfId="4" applyFont="1" applyFill="1"/>
    <xf numFmtId="0" fontId="17" fillId="3" borderId="0" xfId="0" applyFont="1" applyFill="1"/>
    <xf numFmtId="0" fontId="14" fillId="3" borderId="0" xfId="0" applyFont="1" applyFill="1"/>
    <xf numFmtId="0" fontId="27" fillId="2" borderId="1" xfId="0" applyFont="1" applyFill="1" applyBorder="1"/>
    <xf numFmtId="0" fontId="27" fillId="2" borderId="0" xfId="0" applyFont="1" applyFill="1"/>
    <xf numFmtId="0" fontId="28" fillId="2" borderId="0" xfId="0" applyFont="1" applyFill="1"/>
    <xf numFmtId="0" fontId="28" fillId="2" borderId="1" xfId="0" applyFont="1" applyFill="1" applyBorder="1"/>
    <xf numFmtId="0" fontId="27" fillId="2" borderId="0" xfId="0" applyFont="1" applyFill="1" applyAlignment="1">
      <alignment wrapText="1"/>
    </xf>
    <xf numFmtId="0" fontId="27" fillId="2" borderId="0" xfId="0" applyFont="1" applyFill="1" applyAlignment="1">
      <alignment horizontal="left"/>
    </xf>
    <xf numFmtId="0" fontId="29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44" fontId="12" fillId="0" borderId="0" xfId="661" applyFont="1"/>
    <xf numFmtId="0" fontId="12" fillId="0" borderId="0" xfId="1302" applyFont="1" applyAlignment="1">
      <alignment horizontal="left" indent="1"/>
    </xf>
    <xf numFmtId="167" fontId="12" fillId="2" borderId="0" xfId="3" applyNumberFormat="1" applyFont="1" applyFill="1" applyBorder="1"/>
    <xf numFmtId="0" fontId="12" fillId="3" borderId="0" xfId="0" applyFont="1" applyFill="1"/>
    <xf numFmtId="44" fontId="12" fillId="2" borderId="0" xfId="4" applyFont="1" applyFill="1" applyBorder="1"/>
    <xf numFmtId="44" fontId="12" fillId="2" borderId="0" xfId="3" applyFont="1" applyFill="1" applyAlignment="1">
      <alignment horizontal="left"/>
    </xf>
    <xf numFmtId="44" fontId="12" fillId="2" borderId="0" xfId="0" applyNumberFormat="1" applyFont="1" applyFill="1" applyAlignment="1">
      <alignment horizontal="left"/>
    </xf>
    <xf numFmtId="42" fontId="12" fillId="2" borderId="0" xfId="4" applyNumberFormat="1" applyFont="1" applyFill="1"/>
    <xf numFmtId="8" fontId="12" fillId="2" borderId="0" xfId="4" applyNumberFormat="1" applyFont="1" applyFill="1"/>
    <xf numFmtId="43" fontId="12" fillId="2" borderId="0" xfId="1" applyFont="1" applyFill="1"/>
    <xf numFmtId="44" fontId="12" fillId="2" borderId="0" xfId="3" applyFont="1" applyFill="1"/>
    <xf numFmtId="165" fontId="12" fillId="2" borderId="0" xfId="4" applyNumberFormat="1" applyFont="1" applyFill="1"/>
    <xf numFmtId="0" fontId="12" fillId="2" borderId="0" xfId="0" applyFont="1" applyFill="1" applyAlignment="1">
      <alignment horizontal="left" wrapText="1"/>
    </xf>
    <xf numFmtId="0" fontId="51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4" fontId="12" fillId="2" borderId="0" xfId="0" applyNumberFormat="1" applyFont="1" applyFill="1"/>
    <xf numFmtId="8" fontId="12" fillId="2" borderId="0" xfId="3" applyNumberFormat="1" applyFont="1" applyFill="1" applyBorder="1"/>
    <xf numFmtId="6" fontId="12" fillId="2" borderId="0" xfId="3" applyNumberFormat="1" applyFont="1" applyFill="1" applyBorder="1"/>
    <xf numFmtId="0" fontId="0" fillId="2" borderId="0" xfId="0" applyFill="1" applyAlignment="1">
      <alignment wrapText="1"/>
    </xf>
    <xf numFmtId="6" fontId="12" fillId="2" borderId="0" xfId="4" applyNumberFormat="1" applyFont="1" applyFill="1"/>
    <xf numFmtId="0" fontId="27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52" fillId="36" borderId="0" xfId="0" applyFont="1" applyFill="1"/>
    <xf numFmtId="0" fontId="52" fillId="36" borderId="0" xfId="0" applyFont="1" applyFill="1" applyAlignment="1">
      <alignment horizontal="center"/>
    </xf>
    <xf numFmtId="0" fontId="53" fillId="36" borderId="0" xfId="0" applyFont="1" applyFill="1"/>
    <xf numFmtId="44" fontId="53" fillId="36" borderId="0" xfId="3" applyFont="1" applyFill="1" applyBorder="1"/>
    <xf numFmtId="0" fontId="54" fillId="36" borderId="0" xfId="0" applyFont="1" applyFill="1"/>
    <xf numFmtId="0" fontId="27" fillId="36" borderId="0" xfId="0" applyFont="1" applyFill="1"/>
    <xf numFmtId="0" fontId="27" fillId="36" borderId="0" xfId="0" applyFont="1" applyFill="1" applyAlignment="1">
      <alignment horizontal="center"/>
    </xf>
    <xf numFmtId="0" fontId="12" fillId="36" borderId="0" xfId="0" applyFont="1" applyFill="1"/>
    <xf numFmtId="44" fontId="12" fillId="36" borderId="0" xfId="3" applyFont="1" applyFill="1" applyBorder="1"/>
    <xf numFmtId="0" fontId="0" fillId="36" borderId="0" xfId="0" applyFill="1" applyAlignment="1">
      <alignment horizontal="center"/>
    </xf>
    <xf numFmtId="0" fontId="0" fillId="36" borderId="0" xfId="0" applyFill="1"/>
    <xf numFmtId="0" fontId="54" fillId="0" borderId="0" xfId="0" applyFont="1"/>
    <xf numFmtId="0" fontId="52" fillId="37" borderId="0" xfId="0" applyFont="1" applyFill="1"/>
    <xf numFmtId="0" fontId="55" fillId="37" borderId="0" xfId="0" applyFont="1" applyFill="1" applyAlignment="1">
      <alignment horizontal="center"/>
    </xf>
    <xf numFmtId="0" fontId="53" fillId="37" borderId="0" xfId="0" applyFont="1" applyFill="1"/>
    <xf numFmtId="44" fontId="53" fillId="37" borderId="0" xfId="4" applyFont="1" applyFill="1"/>
    <xf numFmtId="6" fontId="12" fillId="36" borderId="0" xfId="3" applyNumberFormat="1" applyFont="1" applyFill="1" applyBorder="1"/>
    <xf numFmtId="0" fontId="15" fillId="36" borderId="0" xfId="0" applyFont="1" applyFill="1" applyAlignment="1">
      <alignment horizontal="center"/>
    </xf>
    <xf numFmtId="44" fontId="12" fillId="36" borderId="0" xfId="4" applyFont="1" applyFill="1"/>
    <xf numFmtId="0" fontId="12" fillId="0" borderId="0" xfId="0" applyFont="1"/>
    <xf numFmtId="0" fontId="27" fillId="36" borderId="0" xfId="0" applyFont="1" applyFill="1" applyAlignment="1">
      <alignment wrapText="1"/>
    </xf>
    <xf numFmtId="0" fontId="15" fillId="36" borderId="0" xfId="0" applyFont="1" applyFill="1"/>
    <xf numFmtId="0" fontId="0" fillId="0" borderId="0" xfId="0" applyAlignment="1">
      <alignment horizontal="center"/>
    </xf>
    <xf numFmtId="0" fontId="16" fillId="36" borderId="0" xfId="0" applyFont="1" applyFill="1" applyAlignment="1">
      <alignment horizontal="center"/>
    </xf>
    <xf numFmtId="8" fontId="12" fillId="36" borderId="0" xfId="4" applyNumberFormat="1" applyFont="1" applyFill="1"/>
    <xf numFmtId="0" fontId="12" fillId="36" borderId="0" xfId="0" applyFont="1" applyFill="1" applyAlignment="1">
      <alignment wrapText="1"/>
    </xf>
    <xf numFmtId="6" fontId="12" fillId="36" borderId="0" xfId="4" applyNumberFormat="1" applyFont="1" applyFill="1"/>
    <xf numFmtId="14" fontId="12" fillId="36" borderId="0" xfId="0" applyNumberFormat="1" applyFont="1" applyFill="1"/>
    <xf numFmtId="8" fontId="12" fillId="36" borderId="0" xfId="3" applyNumberFormat="1" applyFont="1" applyFill="1" applyBorder="1"/>
    <xf numFmtId="44" fontId="12" fillId="36" borderId="0" xfId="4" applyFont="1" applyFill="1" applyBorder="1"/>
    <xf numFmtId="0" fontId="12" fillId="36" borderId="0" xfId="0" applyFont="1" applyFill="1" applyAlignment="1">
      <alignment horizontal="left"/>
    </xf>
    <xf numFmtId="0" fontId="12" fillId="36" borderId="0" xfId="0" applyFont="1" applyFill="1" applyAlignment="1">
      <alignment horizontal="left" indent="2"/>
    </xf>
    <xf numFmtId="0" fontId="12" fillId="36" borderId="0" xfId="0" applyFont="1" applyFill="1" applyAlignment="1">
      <alignment horizontal="left" indent="1"/>
    </xf>
    <xf numFmtId="0" fontId="12" fillId="36" borderId="0" xfId="0" applyFont="1" applyFill="1" applyAlignment="1">
      <alignment horizontal="left" indent="3"/>
    </xf>
    <xf numFmtId="0" fontId="28" fillId="36" borderId="0" xfId="0" applyFont="1" applyFill="1"/>
    <xf numFmtId="0" fontId="27" fillId="36" borderId="1" xfId="0" applyFont="1" applyFill="1" applyBorder="1" applyAlignment="1">
      <alignment wrapText="1"/>
    </xf>
    <xf numFmtId="0" fontId="0" fillId="36" borderId="0" xfId="0" applyFill="1" applyAlignment="1">
      <alignment horizontal="right"/>
    </xf>
    <xf numFmtId="165" fontId="15" fillId="36" borderId="0" xfId="0" quotePrefix="1" applyNumberFormat="1" applyFont="1" applyFill="1" applyAlignment="1">
      <alignment horizontal="center"/>
    </xf>
    <xf numFmtId="164" fontId="12" fillId="36" borderId="0" xfId="2" applyNumberFormat="1" applyFont="1" applyFill="1" applyBorder="1" applyAlignment="1">
      <alignment horizontal="left"/>
    </xf>
    <xf numFmtId="165" fontId="12" fillId="36" borderId="0" xfId="4" applyNumberFormat="1" applyFont="1" applyFill="1"/>
    <xf numFmtId="0" fontId="12" fillId="36" borderId="0" xfId="1302" applyFont="1" applyFill="1" applyAlignment="1">
      <alignment horizontal="left" indent="1"/>
    </xf>
    <xf numFmtId="44" fontId="12" fillId="36" borderId="0" xfId="661" applyFont="1" applyFill="1"/>
    <xf numFmtId="0" fontId="53" fillId="36" borderId="0" xfId="0" applyFont="1" applyFill="1" applyAlignment="1">
      <alignment horizontal="center"/>
    </xf>
    <xf numFmtId="0" fontId="53" fillId="37" borderId="0" xfId="0" applyFont="1" applyFill="1" applyAlignment="1">
      <alignment horizontal="center"/>
    </xf>
    <xf numFmtId="2" fontId="12" fillId="2" borderId="0" xfId="0" applyNumberFormat="1" applyFont="1" applyFill="1"/>
    <xf numFmtId="0" fontId="57" fillId="2" borderId="0" xfId="0" applyFont="1" applyFill="1"/>
    <xf numFmtId="8" fontId="12" fillId="2" borderId="0" xfId="4" applyNumberFormat="1" applyFont="1" applyFill="1" applyBorder="1"/>
    <xf numFmtId="8" fontId="12" fillId="0" borderId="0" xfId="661" applyNumberFormat="1" applyFont="1"/>
    <xf numFmtId="8" fontId="12" fillId="2" borderId="0" xfId="4" applyNumberFormat="1" applyFont="1" applyFill="1" applyBorder="1" applyAlignment="1">
      <alignment vertical="center"/>
    </xf>
    <xf numFmtId="164" fontId="12" fillId="2" borderId="0" xfId="2" applyNumberFormat="1" applyFont="1" applyFill="1" applyBorder="1" applyAlignment="1">
      <alignment horizontal="left" vertical="center" wrapText="1"/>
    </xf>
    <xf numFmtId="8" fontId="12" fillId="2" borderId="0" xfId="3" applyNumberFormat="1" applyFont="1" applyFill="1" applyBorder="1" applyAlignment="1">
      <alignment vertical="center"/>
    </xf>
  </cellXfs>
  <cellStyles count="5348">
    <cellStyle name="20% - Accent1" xfId="61" builtinId="30" customBuiltin="1"/>
    <cellStyle name="20% - Accent1 10" xfId="173" xr:uid="{00000000-0005-0000-0000-000001000000}"/>
    <cellStyle name="20% - Accent1 10 2" xfId="745" xr:uid="{00000000-0005-0000-0000-000002000000}"/>
    <cellStyle name="20% - Accent1 10 3" xfId="3328" xr:uid="{7CE08A8C-EC15-44D2-A1E1-AC46E3069E3B}"/>
    <cellStyle name="20% - Accent1 11" xfId="174" xr:uid="{00000000-0005-0000-0000-000003000000}"/>
    <cellStyle name="20% - Accent1 11 2" xfId="746" xr:uid="{00000000-0005-0000-0000-000004000000}"/>
    <cellStyle name="20% - Accent1 12" xfId="175" xr:uid="{00000000-0005-0000-0000-000005000000}"/>
    <cellStyle name="20% - Accent1 12 2" xfId="747" xr:uid="{00000000-0005-0000-0000-000006000000}"/>
    <cellStyle name="20% - Accent1 13" xfId="176" xr:uid="{00000000-0005-0000-0000-000007000000}"/>
    <cellStyle name="20% - Accent1 13 2" xfId="748" xr:uid="{00000000-0005-0000-0000-000008000000}"/>
    <cellStyle name="20% - Accent1 14" xfId="177" xr:uid="{00000000-0005-0000-0000-000009000000}"/>
    <cellStyle name="20% - Accent1 14 2" xfId="749" xr:uid="{00000000-0005-0000-0000-00000A000000}"/>
    <cellStyle name="20% - Accent1 15" xfId="178" xr:uid="{00000000-0005-0000-0000-00000B000000}"/>
    <cellStyle name="20% - Accent1 15 2" xfId="750" xr:uid="{00000000-0005-0000-0000-00000C000000}"/>
    <cellStyle name="20% - Accent1 16" xfId="179" xr:uid="{00000000-0005-0000-0000-00000D000000}"/>
    <cellStyle name="20% - Accent1 16 2" xfId="751" xr:uid="{00000000-0005-0000-0000-00000E000000}"/>
    <cellStyle name="20% - Accent1 17" xfId="180" xr:uid="{00000000-0005-0000-0000-00000F000000}"/>
    <cellStyle name="20% - Accent1 17 2" xfId="752" xr:uid="{00000000-0005-0000-0000-000010000000}"/>
    <cellStyle name="20% - Accent1 18" xfId="181" xr:uid="{00000000-0005-0000-0000-000011000000}"/>
    <cellStyle name="20% - Accent1 18 2" xfId="753" xr:uid="{00000000-0005-0000-0000-000012000000}"/>
    <cellStyle name="20% - Accent1 19" xfId="182" xr:uid="{00000000-0005-0000-0000-000013000000}"/>
    <cellStyle name="20% - Accent1 19 2" xfId="754" xr:uid="{00000000-0005-0000-0000-000014000000}"/>
    <cellStyle name="20% - Accent1 2" xfId="95" xr:uid="{00000000-0005-0000-0000-000015000000}"/>
    <cellStyle name="20% - Accent1 2 2" xfId="669" xr:uid="{00000000-0005-0000-0000-000016000000}"/>
    <cellStyle name="20% - Accent1 2 2 2" xfId="1473" xr:uid="{5025A0DF-C48D-45F5-BF52-80E33BDF341C}"/>
    <cellStyle name="20% - Accent1 2 2 2 2" xfId="1636" xr:uid="{23C01C94-1C1E-49AB-BEBF-763FB3D9B680}"/>
    <cellStyle name="20% - Accent1 2 2 2 2 2" xfId="1962" xr:uid="{59A89273-DA79-4BDA-98A6-D905899A1554}"/>
    <cellStyle name="20% - Accent1 2 2 2 2 2 2" xfId="2963" xr:uid="{836A37F1-015A-4571-9E7F-833F44D842DC}"/>
    <cellStyle name="20% - Accent1 2 2 2 2 2 2 2" xfId="4947" xr:uid="{BD558B31-6FAE-408D-AA14-88B536A6513E}"/>
    <cellStyle name="20% - Accent1 2 2 2 2 2 3" xfId="3955" xr:uid="{35AAE236-39FE-4231-A8D2-88F53EAF224B}"/>
    <cellStyle name="20% - Accent1 2 2 2 2 3" xfId="2300" xr:uid="{713AC17D-8323-418C-A3CC-CAA3943055B2}"/>
    <cellStyle name="20% - Accent1 2 2 2 2 3 2" xfId="3297" xr:uid="{04256EBC-BAD2-486B-B173-E2988A35F383}"/>
    <cellStyle name="20% - Accent1 2 2 2 2 3 2 2" xfId="5281" xr:uid="{51C444D8-FB13-41C2-80C0-8D20FC1FE5BE}"/>
    <cellStyle name="20% - Accent1 2 2 2 2 3 3" xfId="4289" xr:uid="{B52430B2-B4D7-4137-9440-7B0ADB703EEA}"/>
    <cellStyle name="20% - Accent1 2 2 2 2 4" xfId="2636" xr:uid="{458E7889-1905-4E40-84B5-FF410B1BCFBE}"/>
    <cellStyle name="20% - Accent1 2 2 2 2 4 2" xfId="4621" xr:uid="{4E2D762C-1F27-4C20-8D8F-7771358671E4}"/>
    <cellStyle name="20% - Accent1 2 2 2 2 5" xfId="3629" xr:uid="{FFEB5D60-038A-4E56-ABC4-0212CE3890F8}"/>
    <cellStyle name="20% - Accent1 2 2 2 3" xfId="1799" xr:uid="{51C315A0-5D9A-45FD-9B9B-3ADA1FF731CE}"/>
    <cellStyle name="20% - Accent1 2 2 2 3 2" xfId="2800" xr:uid="{3400C290-E4A7-412A-BC7D-B6D2BE9C9FC7}"/>
    <cellStyle name="20% - Accent1 2 2 2 3 2 2" xfId="4784" xr:uid="{A35DF567-2B71-4014-9289-19C140799C61}"/>
    <cellStyle name="20% - Accent1 2 2 2 3 3" xfId="3792" xr:uid="{3402F8FA-D035-4FCA-B1E2-E610D63EA928}"/>
    <cellStyle name="20% - Accent1 2 2 2 4" xfId="2127" xr:uid="{B5423F4D-8967-448C-B2ED-6030C0B79F4A}"/>
    <cellStyle name="20% - Accent1 2 2 2 4 2" xfId="3126" xr:uid="{6BE50DCD-B413-4E1E-BB1D-3AFCE7830487}"/>
    <cellStyle name="20% - Accent1 2 2 2 4 2 2" xfId="5110" xr:uid="{F19D0A4A-835C-462F-AFCE-D02D723C4702}"/>
    <cellStyle name="20% - Accent1 2 2 2 4 3" xfId="4118" xr:uid="{1813EBF3-9415-429F-B923-11F22FF67130}"/>
    <cellStyle name="20% - Accent1 2 2 2 5" xfId="2473" xr:uid="{7792EF87-1AEC-407D-8E80-289AFBAD0894}"/>
    <cellStyle name="20% - Accent1 2 2 2 5 2" xfId="4458" xr:uid="{5E5368A6-3D5B-4A6A-A2FD-6F97060A58E2}"/>
    <cellStyle name="20% - Accent1 2 2 2 6" xfId="3466" xr:uid="{0871E2C1-C415-4F81-9DD8-4E35C68DFBC0}"/>
    <cellStyle name="20% - Accent1 2 2 3" xfId="1554" xr:uid="{1C08067F-CA5F-4CAC-8F5E-555CEC0BE867}"/>
    <cellStyle name="20% - Accent1 2 2 3 2" xfId="1880" xr:uid="{F9043C1A-BC42-4344-AE09-BF084211A25A}"/>
    <cellStyle name="20% - Accent1 2 2 3 2 2" xfId="2881" xr:uid="{441C5AEF-14DB-4D04-9B84-8E7CD995D1A9}"/>
    <cellStyle name="20% - Accent1 2 2 3 2 2 2" xfId="4865" xr:uid="{E64E4CC0-D381-4B39-9A92-201D6BF014D1}"/>
    <cellStyle name="20% - Accent1 2 2 3 2 3" xfId="3873" xr:uid="{5AC71AA7-3901-441E-B092-979CA93E7F39}"/>
    <cellStyle name="20% - Accent1 2 2 3 3" xfId="2219" xr:uid="{7B708335-FF31-429C-AE8D-B8B886DFCC2E}"/>
    <cellStyle name="20% - Accent1 2 2 3 3 2" xfId="3216" xr:uid="{B22C7DBD-F19E-4AE8-8136-0B0E4E2F11E4}"/>
    <cellStyle name="20% - Accent1 2 2 3 3 2 2" xfId="5200" xr:uid="{7A9EAFD6-E3E7-4F66-8AD2-FD575F2BEEB3}"/>
    <cellStyle name="20% - Accent1 2 2 3 3 3" xfId="4208" xr:uid="{D77DCC5A-E65B-4CCB-A011-6A3DE4C1CE03}"/>
    <cellStyle name="20% - Accent1 2 2 3 4" xfId="2554" xr:uid="{0CA4145F-0F37-4B80-B6FB-6FEF7204C94F}"/>
    <cellStyle name="20% - Accent1 2 2 3 4 2" xfId="4539" xr:uid="{314D0AC4-6856-4208-9CF1-C2AA518F569C}"/>
    <cellStyle name="20% - Accent1 2 2 3 5" xfId="3547" xr:uid="{C0DD29FD-9220-49E5-91FB-DBFF3478A19E}"/>
    <cellStyle name="20% - Accent1 2 2 4" xfId="1717" xr:uid="{7C2615A6-805C-4125-A804-09AAF343532B}"/>
    <cellStyle name="20% - Accent1 2 2 4 2" xfId="2718" xr:uid="{A08733BA-6DA3-458A-B9D8-8ECFCFF0C7F4}"/>
    <cellStyle name="20% - Accent1 2 2 4 2 2" xfId="4702" xr:uid="{B844E6AC-6BF7-4F5C-AD00-207BDC8BF861}"/>
    <cellStyle name="20% - Accent1 2 2 4 3" xfId="3710" xr:uid="{6FBE49AE-9FCC-4FE0-A98F-DD86E986D82C}"/>
    <cellStyle name="20% - Accent1 2 2 5" xfId="2046" xr:uid="{BBAE0C9E-B6D6-4BD2-9D3F-30877C433A2B}"/>
    <cellStyle name="20% - Accent1 2 2 5 2" xfId="3045" xr:uid="{42A695FB-13CE-427B-937C-C5F95DE4F37B}"/>
    <cellStyle name="20% - Accent1 2 2 5 2 2" xfId="5029" xr:uid="{DC7DE7AA-9B69-45B8-B889-87D0C936E964}"/>
    <cellStyle name="20% - Accent1 2 2 5 3" xfId="4037" xr:uid="{200DC0CF-17EC-4D83-81EF-129D37037742}"/>
    <cellStyle name="20% - Accent1 2 2 6" xfId="2391" xr:uid="{D2ED4FD3-119F-44DE-8EBB-D999BED53D1A}"/>
    <cellStyle name="20% - Accent1 2 2 6 2" xfId="4376" xr:uid="{26638D1B-F959-47CA-BEF0-C86259514DC3}"/>
    <cellStyle name="20% - Accent1 2 2 7" xfId="3384" xr:uid="{6BF23959-39AD-4ADB-8010-6592D0155543}"/>
    <cellStyle name="20% - Accent1 2 2 8" xfId="1390" xr:uid="{46A768B7-B262-4ACB-B336-65B28547CCC5}"/>
    <cellStyle name="20% - Accent1 2 3" xfId="1432" xr:uid="{8E367EDF-3416-4F51-A3A0-B2B294F0189F}"/>
    <cellStyle name="20% - Accent1 2 3 2" xfId="1595" xr:uid="{CF4BB1B3-D2F6-43C0-A63A-DAB44C5CF04A}"/>
    <cellStyle name="20% - Accent1 2 3 2 2" xfId="1921" xr:uid="{C4A2F1B5-6DF9-4111-B65F-A7F1B8965F9E}"/>
    <cellStyle name="20% - Accent1 2 3 2 2 2" xfId="2922" xr:uid="{9288720B-5592-49D8-A40F-B58BB6776CBC}"/>
    <cellStyle name="20% - Accent1 2 3 2 2 2 2" xfId="4906" xr:uid="{C4D01955-F398-4793-84EB-1E07A6CF669C}"/>
    <cellStyle name="20% - Accent1 2 3 2 2 3" xfId="3914" xr:uid="{DEF8FB77-3E61-412B-8720-A759F72032BF}"/>
    <cellStyle name="20% - Accent1 2 3 2 3" xfId="2259" xr:uid="{BFB94BE5-090D-4CF5-954E-B6433909FD37}"/>
    <cellStyle name="20% - Accent1 2 3 2 3 2" xfId="3256" xr:uid="{B450B647-C60D-45ED-81B3-F52B61F365D4}"/>
    <cellStyle name="20% - Accent1 2 3 2 3 2 2" xfId="5240" xr:uid="{C2692B36-EB6A-4075-A9BB-535D802B5789}"/>
    <cellStyle name="20% - Accent1 2 3 2 3 3" xfId="4248" xr:uid="{DE10EDE7-54D8-44AE-8077-E75F8E4E6172}"/>
    <cellStyle name="20% - Accent1 2 3 2 4" xfId="2595" xr:uid="{2ADD434D-50F1-43E9-B18A-34FDFF9F9A3D}"/>
    <cellStyle name="20% - Accent1 2 3 2 4 2" xfId="4580" xr:uid="{AC2ED0C7-1000-48C8-BC01-37AEFDECF8FE}"/>
    <cellStyle name="20% - Accent1 2 3 2 5" xfId="3588" xr:uid="{DFB0B68A-8379-4E07-B3A0-433ED086D2AA}"/>
    <cellStyle name="20% - Accent1 2 3 3" xfId="1758" xr:uid="{02348B1E-E9AC-4913-9A2D-996C7510A8E2}"/>
    <cellStyle name="20% - Accent1 2 3 3 2" xfId="2759" xr:uid="{D7CB015A-2E66-4BE7-A39B-222CBD2F771C}"/>
    <cellStyle name="20% - Accent1 2 3 3 2 2" xfId="4743" xr:uid="{60D25F2B-59F4-4025-8E4A-8178183A87FC}"/>
    <cellStyle name="20% - Accent1 2 3 3 3" xfId="3751" xr:uid="{247E91AB-4F67-47A8-9081-74B326440C1D}"/>
    <cellStyle name="20% - Accent1 2 3 4" xfId="2086" xr:uid="{8EE71F04-9789-4153-8C5C-C8F93F67D4B5}"/>
    <cellStyle name="20% - Accent1 2 3 4 2" xfId="3085" xr:uid="{B6F3C947-2D7E-4146-8683-4C0F3709076C}"/>
    <cellStyle name="20% - Accent1 2 3 4 2 2" xfId="5069" xr:uid="{094518D2-C58F-474D-979F-BA9AE2D2303B}"/>
    <cellStyle name="20% - Accent1 2 3 4 3" xfId="4077" xr:uid="{9D437368-344D-4DC4-9067-A8D3B80F5AC9}"/>
    <cellStyle name="20% - Accent1 2 3 5" xfId="2432" xr:uid="{3E493BF3-2266-45C4-B5DA-4616F87EA2AB}"/>
    <cellStyle name="20% - Accent1 2 3 5 2" xfId="4417" xr:uid="{A46AA8FC-5969-4920-A643-A03EAA045CAA}"/>
    <cellStyle name="20% - Accent1 2 3 6" xfId="3425" xr:uid="{A9486E2E-757D-4BBA-8C1C-6E364482DEA8}"/>
    <cellStyle name="20% - Accent1 2 4" xfId="1513" xr:uid="{DC12856D-0788-4A0E-8B2A-05A6E1083364}"/>
    <cellStyle name="20% - Accent1 2 4 2" xfId="1839" xr:uid="{DB41573F-37C5-4EEA-86AC-EFBCA5CEB0BC}"/>
    <cellStyle name="20% - Accent1 2 4 2 2" xfId="2840" xr:uid="{357D9947-B318-481A-9462-1BA27C80CD69}"/>
    <cellStyle name="20% - Accent1 2 4 2 2 2" xfId="4824" xr:uid="{725924D8-7C42-4B3E-873F-AD1E60826FD1}"/>
    <cellStyle name="20% - Accent1 2 4 2 3" xfId="3832" xr:uid="{0F0668CB-E681-478A-8166-BD5955A3428C}"/>
    <cellStyle name="20% - Accent1 2 4 3" xfId="2178" xr:uid="{6640F4C3-41ED-46A6-92DB-E82417102A84}"/>
    <cellStyle name="20% - Accent1 2 4 3 2" xfId="3175" xr:uid="{B43C3FBF-0B5D-4F58-9F87-AB2AE16DC657}"/>
    <cellStyle name="20% - Accent1 2 4 3 2 2" xfId="5159" xr:uid="{91EBDAFA-87F7-4F49-BC00-83F843F601AD}"/>
    <cellStyle name="20% - Accent1 2 4 3 3" xfId="4167" xr:uid="{D1275840-D262-4C22-9638-F540A92C8459}"/>
    <cellStyle name="20% - Accent1 2 4 4" xfId="2513" xr:uid="{1EE99FB8-CB1A-4302-AB40-D9F83C9C5A50}"/>
    <cellStyle name="20% - Accent1 2 4 4 2" xfId="4498" xr:uid="{CA9634A1-2234-4A3A-96B5-3D66D4142542}"/>
    <cellStyle name="20% - Accent1 2 4 5" xfId="3506" xr:uid="{15D36759-DF65-4035-A8FE-03FA57D40171}"/>
    <cellStyle name="20% - Accent1 2 5" xfId="1676" xr:uid="{FDF2598B-0B0C-4A73-8258-E2CFF29B3789}"/>
    <cellStyle name="20% - Accent1 2 5 2" xfId="2677" xr:uid="{7817E62A-F107-4D22-A503-23B1A8E1EDF6}"/>
    <cellStyle name="20% - Accent1 2 5 2 2" xfId="4661" xr:uid="{08746F6A-C0C6-4F6A-8B31-D028D1031D77}"/>
    <cellStyle name="20% - Accent1 2 5 3" xfId="3669" xr:uid="{E54931C4-638B-4BD9-9E15-151D8B5BB338}"/>
    <cellStyle name="20% - Accent1 2 6" xfId="2005" xr:uid="{9749596B-3F7A-40DD-BF88-B5B02B7203E1}"/>
    <cellStyle name="20% - Accent1 2 6 2" xfId="3004" xr:uid="{C145F87F-D5F8-4359-B5F7-E764CE1BDE82}"/>
    <cellStyle name="20% - Accent1 2 6 2 2" xfId="4988" xr:uid="{9FF0C692-69B4-4C4D-89A3-3EC4B22AF007}"/>
    <cellStyle name="20% - Accent1 2 6 3" xfId="3996" xr:uid="{B6776AFA-C45C-465F-A58C-D35F76FD3F52}"/>
    <cellStyle name="20% - Accent1 2 7" xfId="2350" xr:uid="{F25DCB35-0922-4051-8656-B098F59ACF98}"/>
    <cellStyle name="20% - Accent1 2 7 2" xfId="4335" xr:uid="{0CAC4550-57E6-43AD-9D1F-013C9CDAC2B5}"/>
    <cellStyle name="20% - Accent1 2 8" xfId="3343" xr:uid="{350428BC-A6D7-4AEF-AD49-61F967215C3F}"/>
    <cellStyle name="20% - Accent1 2 9" xfId="1349" xr:uid="{0087563A-0930-46A7-AF3B-E1CBA455EA00}"/>
    <cellStyle name="20% - Accent1 20" xfId="183" xr:uid="{00000000-0005-0000-0000-000017000000}"/>
    <cellStyle name="20% - Accent1 20 2" xfId="755" xr:uid="{00000000-0005-0000-0000-000018000000}"/>
    <cellStyle name="20% - Accent1 21" xfId="184" xr:uid="{00000000-0005-0000-0000-000019000000}"/>
    <cellStyle name="20% - Accent1 21 2" xfId="756" xr:uid="{00000000-0005-0000-0000-00001A000000}"/>
    <cellStyle name="20% - Accent1 22" xfId="396" xr:uid="{00000000-0005-0000-0000-00001B000000}"/>
    <cellStyle name="20% - Accent1 22 2" xfId="966" xr:uid="{00000000-0005-0000-0000-00001C000000}"/>
    <cellStyle name="20% - Accent1 23" xfId="397" xr:uid="{00000000-0005-0000-0000-00001D000000}"/>
    <cellStyle name="20% - Accent1 23 2" xfId="967" xr:uid="{00000000-0005-0000-0000-00001E000000}"/>
    <cellStyle name="20% - Accent1 24" xfId="398" xr:uid="{00000000-0005-0000-0000-00001F000000}"/>
    <cellStyle name="20% - Accent1 24 2" xfId="968" xr:uid="{00000000-0005-0000-0000-000020000000}"/>
    <cellStyle name="20% - Accent1 25" xfId="399" xr:uid="{00000000-0005-0000-0000-000021000000}"/>
    <cellStyle name="20% - Accent1 25 2" xfId="969" xr:uid="{00000000-0005-0000-0000-000022000000}"/>
    <cellStyle name="20% - Accent1 26" xfId="400" xr:uid="{00000000-0005-0000-0000-000023000000}"/>
    <cellStyle name="20% - Accent1 26 2" xfId="970" xr:uid="{00000000-0005-0000-0000-000024000000}"/>
    <cellStyle name="20% - Accent1 27" xfId="401" xr:uid="{00000000-0005-0000-0000-000025000000}"/>
    <cellStyle name="20% - Accent1 27 2" xfId="971" xr:uid="{00000000-0005-0000-0000-000026000000}"/>
    <cellStyle name="20% - Accent1 28" xfId="402" xr:uid="{00000000-0005-0000-0000-000027000000}"/>
    <cellStyle name="20% - Accent1 28 2" xfId="972" xr:uid="{00000000-0005-0000-0000-000028000000}"/>
    <cellStyle name="20% - Accent1 29" xfId="403" xr:uid="{00000000-0005-0000-0000-000029000000}"/>
    <cellStyle name="20% - Accent1 29 2" xfId="973" xr:uid="{00000000-0005-0000-0000-00002A000000}"/>
    <cellStyle name="20% - Accent1 3" xfId="96" xr:uid="{00000000-0005-0000-0000-00002B000000}"/>
    <cellStyle name="20% - Accent1 3 2" xfId="670" xr:uid="{00000000-0005-0000-0000-00002C000000}"/>
    <cellStyle name="20% - Accent1 3 2 2" xfId="1486" xr:uid="{8FB31505-1ADA-460E-B863-48A11FF81CAD}"/>
    <cellStyle name="20% - Accent1 3 2 2 2" xfId="1649" xr:uid="{D6FED73D-52D6-4DBE-99BB-96BCDB742F69}"/>
    <cellStyle name="20% - Accent1 3 2 2 2 2" xfId="1975" xr:uid="{D75846E1-5E66-4870-823E-B51436375213}"/>
    <cellStyle name="20% - Accent1 3 2 2 2 2 2" xfId="2976" xr:uid="{1F51D191-61C3-43BD-BB17-8F4D2EF8DBFC}"/>
    <cellStyle name="20% - Accent1 3 2 2 2 2 2 2" xfId="4960" xr:uid="{5B318F76-9415-41F2-97CA-A245A5D61938}"/>
    <cellStyle name="20% - Accent1 3 2 2 2 2 3" xfId="3968" xr:uid="{8B0FD7FA-E6F0-4696-A0C9-850495E89C84}"/>
    <cellStyle name="20% - Accent1 3 2 2 2 3" xfId="2313" xr:uid="{AD33458B-5E23-4667-9332-D71AA43DA1F2}"/>
    <cellStyle name="20% - Accent1 3 2 2 2 3 2" xfId="3310" xr:uid="{9F0B450D-C670-4200-B5E0-668BF1691069}"/>
    <cellStyle name="20% - Accent1 3 2 2 2 3 2 2" xfId="5294" xr:uid="{2A2CDCD1-CF49-4090-879D-8203B97894BE}"/>
    <cellStyle name="20% - Accent1 3 2 2 2 3 3" xfId="4302" xr:uid="{F7256611-BEA9-40D5-B589-02CF0B9B6291}"/>
    <cellStyle name="20% - Accent1 3 2 2 2 4" xfId="2649" xr:uid="{D53D06DD-685F-4715-9ED6-C1A75A698198}"/>
    <cellStyle name="20% - Accent1 3 2 2 2 4 2" xfId="4634" xr:uid="{8BF70621-BABE-46F1-9CDC-6B297E530286}"/>
    <cellStyle name="20% - Accent1 3 2 2 2 5" xfId="3642" xr:uid="{0B7CA09B-3F4D-4C02-A9CE-0A77B95D0792}"/>
    <cellStyle name="20% - Accent1 3 2 2 3" xfId="1812" xr:uid="{0CF86E55-9E38-4269-9579-D9D4F2962DCF}"/>
    <cellStyle name="20% - Accent1 3 2 2 3 2" xfId="2813" xr:uid="{FE574F35-3A55-482B-B2B8-595B1EAAB984}"/>
    <cellStyle name="20% - Accent1 3 2 2 3 2 2" xfId="4797" xr:uid="{9EA88701-6A4F-4ED3-8893-A4A6F7667B84}"/>
    <cellStyle name="20% - Accent1 3 2 2 3 3" xfId="3805" xr:uid="{3587100A-AB0D-49F0-90E4-52B98ACE3F5E}"/>
    <cellStyle name="20% - Accent1 3 2 2 4" xfId="2140" xr:uid="{3C508C10-4F52-4187-BB37-8BC1F1CCE273}"/>
    <cellStyle name="20% - Accent1 3 2 2 4 2" xfId="3139" xr:uid="{C1E01966-1629-4F36-8C11-CCA683006068}"/>
    <cellStyle name="20% - Accent1 3 2 2 4 2 2" xfId="5123" xr:uid="{1ACD5111-C7C8-4507-B145-4453A1936CEF}"/>
    <cellStyle name="20% - Accent1 3 2 2 4 3" xfId="4131" xr:uid="{7437E36D-3317-497E-943B-FB2F2B29A6B8}"/>
    <cellStyle name="20% - Accent1 3 2 2 5" xfId="2486" xr:uid="{DDFF16BD-A1EC-4CB0-93CE-23E18D4C108C}"/>
    <cellStyle name="20% - Accent1 3 2 2 5 2" xfId="4471" xr:uid="{3AA21E72-95BC-43A6-AB6E-5FA48932185D}"/>
    <cellStyle name="20% - Accent1 3 2 2 6" xfId="3479" xr:uid="{16366517-89C2-4180-9B3E-43228AF8FDE1}"/>
    <cellStyle name="20% - Accent1 3 2 3" xfId="1567" xr:uid="{237AFDB9-2306-4EB2-92A4-CF0C4A6DFAE4}"/>
    <cellStyle name="20% - Accent1 3 2 3 2" xfId="1893" xr:uid="{08159CFD-56F7-42FA-9BC6-67BAB7B79ECA}"/>
    <cellStyle name="20% - Accent1 3 2 3 2 2" xfId="2894" xr:uid="{CCF9A2E2-18B4-4643-8E1C-54DF71E3868C}"/>
    <cellStyle name="20% - Accent1 3 2 3 2 2 2" xfId="4878" xr:uid="{075E43A0-7174-49D7-A8AE-5D83EDA4A2B4}"/>
    <cellStyle name="20% - Accent1 3 2 3 2 3" xfId="3886" xr:uid="{60D5E1C7-5E09-4941-9309-3986BA23AAFD}"/>
    <cellStyle name="20% - Accent1 3 2 3 3" xfId="2232" xr:uid="{834EC5EA-CEF8-4DDF-A5CA-0B38F0C00EEE}"/>
    <cellStyle name="20% - Accent1 3 2 3 3 2" xfId="3229" xr:uid="{50EE48B9-7099-4543-B9F6-D4D0E6BCA217}"/>
    <cellStyle name="20% - Accent1 3 2 3 3 2 2" xfId="5213" xr:uid="{9905802A-09DE-45BF-BD7D-A4F01E164505}"/>
    <cellStyle name="20% - Accent1 3 2 3 3 3" xfId="4221" xr:uid="{FECB88F0-902A-4E31-9958-18D4E3A89D9E}"/>
    <cellStyle name="20% - Accent1 3 2 3 4" xfId="2567" xr:uid="{7247F81C-AA45-47C8-9088-37A61687DF4A}"/>
    <cellStyle name="20% - Accent1 3 2 3 4 2" xfId="4552" xr:uid="{03AF8C6F-7CB1-4CE2-A57C-03CC28A9991A}"/>
    <cellStyle name="20% - Accent1 3 2 3 5" xfId="3560" xr:uid="{9944B09A-EF26-4C37-BB15-96AD50E892BE}"/>
    <cellStyle name="20% - Accent1 3 2 4" xfId="1730" xr:uid="{E555DFEE-FA38-4D22-A362-D9DEFB435FA7}"/>
    <cellStyle name="20% - Accent1 3 2 4 2" xfId="2731" xr:uid="{FB0E7370-9F8D-4569-B737-1070AA3B7EB6}"/>
    <cellStyle name="20% - Accent1 3 2 4 2 2" xfId="4715" xr:uid="{D59C6A06-37B8-4B32-8455-F8AA65E122E4}"/>
    <cellStyle name="20% - Accent1 3 2 4 3" xfId="3723" xr:uid="{F1E9BA68-0723-432E-9040-2FCCF2644C69}"/>
    <cellStyle name="20% - Accent1 3 2 5" xfId="2059" xr:uid="{3B0C8A1E-F5CA-404D-8BB0-76C40F4D8A22}"/>
    <cellStyle name="20% - Accent1 3 2 5 2" xfId="3058" xr:uid="{3B7E0ACB-0029-49EA-9801-EB30845EF84C}"/>
    <cellStyle name="20% - Accent1 3 2 5 2 2" xfId="5042" xr:uid="{C1988D9C-0520-4D39-908D-0B951CFD3BB3}"/>
    <cellStyle name="20% - Accent1 3 2 5 3" xfId="4050" xr:uid="{6584502F-1885-499B-9861-AB2E3C760426}"/>
    <cellStyle name="20% - Accent1 3 2 6" xfId="2404" xr:uid="{05B648D6-FC8B-44DD-BA7E-2C39C962B38D}"/>
    <cellStyle name="20% - Accent1 3 2 6 2" xfId="4389" xr:uid="{1BBC3A21-4141-453C-8EBC-19C3308C7C44}"/>
    <cellStyle name="20% - Accent1 3 2 7" xfId="3397" xr:uid="{3E2C6C2F-0DE3-4B42-AF21-7C5137CB3BBD}"/>
    <cellStyle name="20% - Accent1 3 2 8" xfId="1403" xr:uid="{35BF97A4-C8D0-4A6E-9D57-09838DDE6C28}"/>
    <cellStyle name="20% - Accent1 3 3" xfId="1445" xr:uid="{FE90F441-70FB-4DFB-A10F-C0645A0CC7B9}"/>
    <cellStyle name="20% - Accent1 3 3 2" xfId="1608" xr:uid="{F3A9112E-B1DF-47DF-837D-E6BF4939EEC0}"/>
    <cellStyle name="20% - Accent1 3 3 2 2" xfId="1934" xr:uid="{4F117E25-F5A2-4A9C-BE16-A9D343CDBBED}"/>
    <cellStyle name="20% - Accent1 3 3 2 2 2" xfId="2935" xr:uid="{477648A4-BC77-4029-BE6F-154099FE6EB7}"/>
    <cellStyle name="20% - Accent1 3 3 2 2 2 2" xfId="4919" xr:uid="{A65C471E-72EB-4F5E-A1E2-1BC1CA2963FE}"/>
    <cellStyle name="20% - Accent1 3 3 2 2 3" xfId="3927" xr:uid="{7A6FA05A-9911-4D15-8757-4D91BDE1D5C2}"/>
    <cellStyle name="20% - Accent1 3 3 2 3" xfId="2272" xr:uid="{2DF734E0-46B4-4EFC-A346-00CE18727B96}"/>
    <cellStyle name="20% - Accent1 3 3 2 3 2" xfId="3269" xr:uid="{0CAEB8AE-3FB1-439F-ACA8-27732243C972}"/>
    <cellStyle name="20% - Accent1 3 3 2 3 2 2" xfId="5253" xr:uid="{88FEC505-6FEC-4D0D-860B-D013977A69FE}"/>
    <cellStyle name="20% - Accent1 3 3 2 3 3" xfId="4261" xr:uid="{351A7F0A-610C-4CF9-A35B-9EDCACA3EA04}"/>
    <cellStyle name="20% - Accent1 3 3 2 4" xfId="2608" xr:uid="{5D50E938-A67C-422E-8CB6-2C42C4A8E649}"/>
    <cellStyle name="20% - Accent1 3 3 2 4 2" xfId="4593" xr:uid="{F2319AB3-445F-4900-AFFD-D2ED01751617}"/>
    <cellStyle name="20% - Accent1 3 3 2 5" xfId="3601" xr:uid="{6BF22145-E88D-4C7C-BEA6-75E95E35631D}"/>
    <cellStyle name="20% - Accent1 3 3 3" xfId="1771" xr:uid="{92964D7C-2305-4D96-A87C-CD6771162C4E}"/>
    <cellStyle name="20% - Accent1 3 3 3 2" xfId="2772" xr:uid="{D9A43376-E9E8-42C4-99E7-BC184C0CF590}"/>
    <cellStyle name="20% - Accent1 3 3 3 2 2" xfId="4756" xr:uid="{527693AE-846E-4AE7-A71F-4E16E2C51687}"/>
    <cellStyle name="20% - Accent1 3 3 3 3" xfId="3764" xr:uid="{55F749B8-463B-4839-96B5-531CEABBBD8C}"/>
    <cellStyle name="20% - Accent1 3 3 4" xfId="2099" xr:uid="{9AE236C2-96B4-47D7-AF7D-CF2BBEC886C3}"/>
    <cellStyle name="20% - Accent1 3 3 4 2" xfId="3098" xr:uid="{336C7304-C419-44BB-AEF2-D30CC94A767B}"/>
    <cellStyle name="20% - Accent1 3 3 4 2 2" xfId="5082" xr:uid="{CECD7630-B9B2-42D0-A0DC-58C74B6399DB}"/>
    <cellStyle name="20% - Accent1 3 3 4 3" xfId="4090" xr:uid="{330DD2D1-3B02-4C1B-B1CF-5DA427C62AF3}"/>
    <cellStyle name="20% - Accent1 3 3 5" xfId="2445" xr:uid="{1E852BC0-0DE4-4693-B8CB-871FC04C3EED}"/>
    <cellStyle name="20% - Accent1 3 3 5 2" xfId="4430" xr:uid="{5EFDCFB9-BF1B-44C4-AD67-F0E5076F13B6}"/>
    <cellStyle name="20% - Accent1 3 3 6" xfId="3438" xr:uid="{C74D7873-0F8C-4477-BAFA-6ACE9646E2E9}"/>
    <cellStyle name="20% - Accent1 3 4" xfId="1526" xr:uid="{9898C2E9-5E05-440C-BA76-9CFCE6CD44F2}"/>
    <cellStyle name="20% - Accent1 3 4 2" xfId="1852" xr:uid="{26DBA387-6426-41A0-A8BE-30B7D010119F}"/>
    <cellStyle name="20% - Accent1 3 4 2 2" xfId="2853" xr:uid="{28290866-9A35-43D3-88E4-0BD99AF47806}"/>
    <cellStyle name="20% - Accent1 3 4 2 2 2" xfId="4837" xr:uid="{66684506-0E5D-4A05-AF3E-9CD15459C1FD}"/>
    <cellStyle name="20% - Accent1 3 4 2 3" xfId="3845" xr:uid="{276F5B20-EA61-4FF0-B4AB-852E34A1356C}"/>
    <cellStyle name="20% - Accent1 3 4 3" xfId="2191" xr:uid="{50906E04-C6CF-46F8-83B2-FB1936C18B9F}"/>
    <cellStyle name="20% - Accent1 3 4 3 2" xfId="3188" xr:uid="{F9E2DE29-268A-41C7-BDE8-406AD41DC2D3}"/>
    <cellStyle name="20% - Accent1 3 4 3 2 2" xfId="5172" xr:uid="{7CA5D2C2-4287-45BF-99BB-599509AEA280}"/>
    <cellStyle name="20% - Accent1 3 4 3 3" xfId="4180" xr:uid="{FD332513-D487-4988-AF90-FFA93F3CF4CA}"/>
    <cellStyle name="20% - Accent1 3 4 4" xfId="2526" xr:uid="{A0A352B6-0277-4FD5-95D0-C42366B5C005}"/>
    <cellStyle name="20% - Accent1 3 4 4 2" xfId="4511" xr:uid="{865A7554-DB69-4B60-BC8F-DC961BC30D35}"/>
    <cellStyle name="20% - Accent1 3 4 5" xfId="3519" xr:uid="{6F2DFC86-124C-404E-9B3A-AADC95271F72}"/>
    <cellStyle name="20% - Accent1 3 5" xfId="1689" xr:uid="{2875E198-B5BE-46C4-88ED-38C97C341496}"/>
    <cellStyle name="20% - Accent1 3 5 2" xfId="2690" xr:uid="{5BF149D3-42F8-46D2-AF4D-FF736F66D7C6}"/>
    <cellStyle name="20% - Accent1 3 5 2 2" xfId="4674" xr:uid="{CADFFA84-B43C-48C2-BB33-BD9EE68CFEE0}"/>
    <cellStyle name="20% - Accent1 3 5 3" xfId="3682" xr:uid="{7A4D979A-6A5A-4268-AE52-3EC7E85EA4D9}"/>
    <cellStyle name="20% - Accent1 3 6" xfId="2018" xr:uid="{6AA1A079-0917-4BFE-8715-F78A5FC99F36}"/>
    <cellStyle name="20% - Accent1 3 6 2" xfId="3017" xr:uid="{248426F1-759E-40FC-A085-938A0FAD9235}"/>
    <cellStyle name="20% - Accent1 3 6 2 2" xfId="5001" xr:uid="{E6FCD1DF-32CE-4F28-8D01-4980BA1764E3}"/>
    <cellStyle name="20% - Accent1 3 6 3" xfId="4009" xr:uid="{A7A0E63D-4CFA-461D-B7D8-0D15A084AE57}"/>
    <cellStyle name="20% - Accent1 3 7" xfId="2363" xr:uid="{8EB0F10B-7649-44D7-8CF9-9A9C6BBD273E}"/>
    <cellStyle name="20% - Accent1 3 7 2" xfId="4348" xr:uid="{97368901-BFC5-45E3-BCF8-38333F55D8FB}"/>
    <cellStyle name="20% - Accent1 3 8" xfId="3356" xr:uid="{52996022-B488-4FED-84ED-EBF90AAE2B6A}"/>
    <cellStyle name="20% - Accent1 3 9" xfId="1362" xr:uid="{AF3817A8-83E7-4530-8E0B-CA8198512914}"/>
    <cellStyle name="20% - Accent1 30" xfId="404" xr:uid="{00000000-0005-0000-0000-00002D000000}"/>
    <cellStyle name="20% - Accent1 30 2" xfId="974" xr:uid="{00000000-0005-0000-0000-00002E000000}"/>
    <cellStyle name="20% - Accent1 31" xfId="405" xr:uid="{00000000-0005-0000-0000-00002F000000}"/>
    <cellStyle name="20% - Accent1 31 2" xfId="975" xr:uid="{00000000-0005-0000-0000-000030000000}"/>
    <cellStyle name="20% - Accent1 32" xfId="406" xr:uid="{00000000-0005-0000-0000-000031000000}"/>
    <cellStyle name="20% - Accent1 32 2" xfId="976" xr:uid="{00000000-0005-0000-0000-000032000000}"/>
    <cellStyle name="20% - Accent1 33" xfId="407" xr:uid="{00000000-0005-0000-0000-000033000000}"/>
    <cellStyle name="20% - Accent1 33 2" xfId="977" xr:uid="{00000000-0005-0000-0000-000034000000}"/>
    <cellStyle name="20% - Accent1 34" xfId="408" xr:uid="{00000000-0005-0000-0000-000035000000}"/>
    <cellStyle name="20% - Accent1 34 2" xfId="978" xr:uid="{00000000-0005-0000-0000-000036000000}"/>
    <cellStyle name="20% - Accent1 35" xfId="409" xr:uid="{00000000-0005-0000-0000-000037000000}"/>
    <cellStyle name="20% - Accent1 35 2" xfId="979" xr:uid="{00000000-0005-0000-0000-000038000000}"/>
    <cellStyle name="20% - Accent1 36" xfId="410" xr:uid="{00000000-0005-0000-0000-000039000000}"/>
    <cellStyle name="20% - Accent1 36 2" xfId="980" xr:uid="{00000000-0005-0000-0000-00003A000000}"/>
    <cellStyle name="20% - Accent1 37" xfId="1207" xr:uid="{00000000-0005-0000-0000-00003B000000}"/>
    <cellStyle name="20% - Accent1 38" xfId="647" xr:uid="{00000000-0005-0000-0000-00003C000000}"/>
    <cellStyle name="20% - Accent1 39" xfId="1227" xr:uid="{00000000-0005-0000-0000-00003D000000}"/>
    <cellStyle name="20% - Accent1 4" xfId="97" xr:uid="{00000000-0005-0000-0000-00003E000000}"/>
    <cellStyle name="20% - Accent1 4 2" xfId="671" xr:uid="{00000000-0005-0000-0000-00003F000000}"/>
    <cellStyle name="20% - Accent1 4 2 2" xfId="1621" xr:uid="{75159D06-441A-4629-8985-ABA364850D92}"/>
    <cellStyle name="20% - Accent1 4 2 2 2" xfId="1947" xr:uid="{6EA501B1-F507-42B3-8241-AD3E13842D56}"/>
    <cellStyle name="20% - Accent1 4 2 2 2 2" xfId="2948" xr:uid="{796EC15D-A4E1-4348-B1D6-430EC3A9FA27}"/>
    <cellStyle name="20% - Accent1 4 2 2 2 2 2" xfId="4932" xr:uid="{3F43CCDC-542A-43BA-BA52-8BEFB10EBA00}"/>
    <cellStyle name="20% - Accent1 4 2 2 2 3" xfId="3940" xr:uid="{D345984E-2D0D-4425-A8F6-1AFD6336C97C}"/>
    <cellStyle name="20% - Accent1 4 2 2 3" xfId="2285" xr:uid="{EC7C8883-F5A2-4128-92E5-7F6402B857D1}"/>
    <cellStyle name="20% - Accent1 4 2 2 3 2" xfId="3282" xr:uid="{F31D5937-5A84-4BB2-A0BE-D5414DC4C178}"/>
    <cellStyle name="20% - Accent1 4 2 2 3 2 2" xfId="5266" xr:uid="{6349FEB0-6D65-49AF-B847-9EDC462A8720}"/>
    <cellStyle name="20% - Accent1 4 2 2 3 3" xfId="4274" xr:uid="{BC4F8A93-43E0-4CCC-B76B-764AD70FF459}"/>
    <cellStyle name="20% - Accent1 4 2 2 4" xfId="2621" xr:uid="{DAF4FF43-DCCC-4697-AF2E-E63D7B046F9A}"/>
    <cellStyle name="20% - Accent1 4 2 2 4 2" xfId="4606" xr:uid="{0228F9C3-3D05-4786-9599-5D2897AC2B9F}"/>
    <cellStyle name="20% - Accent1 4 2 2 5" xfId="3614" xr:uid="{816A3906-50F9-4028-9006-0FC42F315914}"/>
    <cellStyle name="20% - Accent1 4 2 3" xfId="1784" xr:uid="{9E40204E-E5D7-4AAF-A9C4-BC224AD4AD78}"/>
    <cellStyle name="20% - Accent1 4 2 3 2" xfId="2785" xr:uid="{1F3166C8-B421-498D-BE53-B7B065C37AF3}"/>
    <cellStyle name="20% - Accent1 4 2 3 2 2" xfId="4769" xr:uid="{FECCDB1A-1152-4620-A8AF-7048B1349139}"/>
    <cellStyle name="20% - Accent1 4 2 3 3" xfId="3777" xr:uid="{52EB91E0-8A8F-405E-8733-665115DBEB87}"/>
    <cellStyle name="20% - Accent1 4 2 4" xfId="2112" xr:uid="{7F31FFC8-EEFE-4F50-94CB-4EF5EAAAFEE9}"/>
    <cellStyle name="20% - Accent1 4 2 4 2" xfId="3111" xr:uid="{5C425FC1-B11D-4C1D-914B-023CD95206C2}"/>
    <cellStyle name="20% - Accent1 4 2 4 2 2" xfId="5095" xr:uid="{77DDB43B-7F52-47F7-B3BD-1E9D274DE711}"/>
    <cellStyle name="20% - Accent1 4 2 4 3" xfId="4103" xr:uid="{DD07B5F6-AEF1-44BE-96C8-479033247EF8}"/>
    <cellStyle name="20% - Accent1 4 2 5" xfId="2458" xr:uid="{C127DB8E-EA67-4390-9F21-5454B4705ABA}"/>
    <cellStyle name="20% - Accent1 4 2 5 2" xfId="4443" xr:uid="{CCAD55B8-135E-4519-8028-D0B79AB3AFA6}"/>
    <cellStyle name="20% - Accent1 4 2 6" xfId="3451" xr:uid="{99F80C89-575B-475A-8D07-EA447EF1D2C8}"/>
    <cellStyle name="20% - Accent1 4 2 7" xfId="1458" xr:uid="{BC65EA13-12B9-4BE3-BF43-DA68C0BBE88A}"/>
    <cellStyle name="20% - Accent1 4 3" xfId="1539" xr:uid="{A0578FBC-B499-4F41-A788-74187EFE71B5}"/>
    <cellStyle name="20% - Accent1 4 3 2" xfId="1865" xr:uid="{E5077C76-B706-4096-A267-AB53E20BD3B3}"/>
    <cellStyle name="20% - Accent1 4 3 2 2" xfId="2866" xr:uid="{355F6BB1-CF82-4A95-8AE2-C54F35456C0F}"/>
    <cellStyle name="20% - Accent1 4 3 2 2 2" xfId="4850" xr:uid="{F18C41DD-8C42-4CD5-B952-88357975499E}"/>
    <cellStyle name="20% - Accent1 4 3 2 3" xfId="3858" xr:uid="{732BBD22-5116-410C-ACC3-A1184180D2C5}"/>
    <cellStyle name="20% - Accent1 4 3 3" xfId="2204" xr:uid="{FD9596FC-20F2-4039-8299-0AE8BE5E8320}"/>
    <cellStyle name="20% - Accent1 4 3 3 2" xfId="3201" xr:uid="{125C3B6C-58C9-4B7B-8074-068E33F079B6}"/>
    <cellStyle name="20% - Accent1 4 3 3 2 2" xfId="5185" xr:uid="{5A12440B-CF02-48A4-B6D5-70A80A593B1E}"/>
    <cellStyle name="20% - Accent1 4 3 3 3" xfId="4193" xr:uid="{FF567C38-6141-48E4-895C-EFFC6CB7D7FA}"/>
    <cellStyle name="20% - Accent1 4 3 4" xfId="2539" xr:uid="{2284C3A4-F5D5-4B4A-AFDD-02E6078F346A}"/>
    <cellStyle name="20% - Accent1 4 3 4 2" xfId="4524" xr:uid="{0C74B255-A542-4F6A-8687-34D72AEC432E}"/>
    <cellStyle name="20% - Accent1 4 3 5" xfId="3532" xr:uid="{1A7D5651-1F99-4BFC-972B-0C673D17D756}"/>
    <cellStyle name="20% - Accent1 4 4" xfId="1702" xr:uid="{9E9D77A4-92C2-4CCA-940A-677DFA06F76C}"/>
    <cellStyle name="20% - Accent1 4 4 2" xfId="2703" xr:uid="{1A38C469-FF31-488F-A0C7-CD08F4BB53C3}"/>
    <cellStyle name="20% - Accent1 4 4 2 2" xfId="4687" xr:uid="{4935BAA6-2DB8-408A-BE56-0D9DC4F143C8}"/>
    <cellStyle name="20% - Accent1 4 4 3" xfId="3695" xr:uid="{4D568F4B-E19E-4C7B-BBEF-FC7F8C5C9FCA}"/>
    <cellStyle name="20% - Accent1 4 5" xfId="2031" xr:uid="{5496ED31-0C74-4AF2-89F0-EED0A2FAEFF7}"/>
    <cellStyle name="20% - Accent1 4 5 2" xfId="3030" xr:uid="{BEF7A19E-CC7E-40AA-B843-C78CBE8A32D5}"/>
    <cellStyle name="20% - Accent1 4 5 2 2" xfId="5014" xr:uid="{301CE679-AF63-4389-8F2E-8382D25A2736}"/>
    <cellStyle name="20% - Accent1 4 5 3" xfId="4022" xr:uid="{C3167BD0-D56A-48C1-A0A2-03760D5B53A5}"/>
    <cellStyle name="20% - Accent1 4 6" xfId="2376" xr:uid="{D4E7FC4E-5D96-40B1-8707-05DA63744906}"/>
    <cellStyle name="20% - Accent1 4 6 2" xfId="4361" xr:uid="{BAFD37BE-3D2A-48C1-B5CA-248460EB0BED}"/>
    <cellStyle name="20% - Accent1 4 7" xfId="3369" xr:uid="{3C3E6B91-42C3-49BF-8C06-FBE5FC8183AE}"/>
    <cellStyle name="20% - Accent1 4 8" xfId="1375" xr:uid="{7C8F7020-539B-4E81-B9C3-50308A074725}"/>
    <cellStyle name="20% - Accent1 40" xfId="1247" xr:uid="{00000000-0005-0000-0000-000040000000}"/>
    <cellStyle name="20% - Accent1 41" xfId="1262" xr:uid="{00000000-0005-0000-0000-000041000000}"/>
    <cellStyle name="20% - Accent1 42" xfId="1276" xr:uid="{00000000-0005-0000-0000-000042000000}"/>
    <cellStyle name="20% - Accent1 43" xfId="1334" xr:uid="{0B9330CA-84E8-4527-8FD1-CAEE39015C8A}"/>
    <cellStyle name="20% - Accent1 5" xfId="98" xr:uid="{00000000-0005-0000-0000-000043000000}"/>
    <cellStyle name="20% - Accent1 5 2" xfId="672" xr:uid="{00000000-0005-0000-0000-000044000000}"/>
    <cellStyle name="20% - Accent1 5 2 2" xfId="1906" xr:uid="{9D997730-D110-498B-B1FA-AC936A43CE98}"/>
    <cellStyle name="20% - Accent1 5 2 2 2" xfId="2907" xr:uid="{3780A090-A289-460A-9007-393F37B473AB}"/>
    <cellStyle name="20% - Accent1 5 2 2 2 2" xfId="4891" xr:uid="{A1C6F937-D081-425F-8348-64A25356DB9B}"/>
    <cellStyle name="20% - Accent1 5 2 2 3" xfId="3899" xr:uid="{89D04C9E-CCCF-494D-BBAA-23BD122DE37D}"/>
    <cellStyle name="20% - Accent1 5 2 3" xfId="2244" xr:uid="{8DBEAFA7-F271-43B8-9B48-9DBAC4ED8B04}"/>
    <cellStyle name="20% - Accent1 5 2 3 2" xfId="3241" xr:uid="{E244408F-1B1F-4E5D-A8AF-3B49A6C161C3}"/>
    <cellStyle name="20% - Accent1 5 2 3 2 2" xfId="5225" xr:uid="{1CDCD62C-907A-4CAE-86E4-D01A7B03C9AD}"/>
    <cellStyle name="20% - Accent1 5 2 3 3" xfId="4233" xr:uid="{921561C6-CE43-4A28-92F0-C57F43D10D02}"/>
    <cellStyle name="20% - Accent1 5 2 4" xfId="2580" xr:uid="{BBF8A3F1-8C39-4D5F-8500-F0EF0203916C}"/>
    <cellStyle name="20% - Accent1 5 2 4 2" xfId="4565" xr:uid="{9EA3ECB6-524F-4D9E-B715-42FFD145643C}"/>
    <cellStyle name="20% - Accent1 5 2 5" xfId="3573" xr:uid="{EE5EE260-C03F-4338-B0C2-7052962A0CFF}"/>
    <cellStyle name="20% - Accent1 5 2 6" xfId="1580" xr:uid="{6FAB3D9D-5C84-4D9C-A5DB-8A92308149FE}"/>
    <cellStyle name="20% - Accent1 5 3" xfId="1743" xr:uid="{87A42196-2677-4C88-BE08-97C7D2125896}"/>
    <cellStyle name="20% - Accent1 5 3 2" xfId="2744" xr:uid="{7A885C30-AD19-4BFA-B1D7-E2AB1671FB57}"/>
    <cellStyle name="20% - Accent1 5 3 2 2" xfId="4728" xr:uid="{7A1CBF1F-48A1-4508-952D-B94F75ACA7E5}"/>
    <cellStyle name="20% - Accent1 5 3 3" xfId="3736" xr:uid="{069AA530-E5D7-4DCA-9E9E-0746EE552E12}"/>
    <cellStyle name="20% - Accent1 5 4" xfId="2071" xr:uid="{6FD809D5-2318-4A91-81B6-D15C7F2214C0}"/>
    <cellStyle name="20% - Accent1 5 4 2" xfId="3070" xr:uid="{C5DD0D0D-4D1D-40F0-B455-3C88BDD1FB7D}"/>
    <cellStyle name="20% - Accent1 5 4 2 2" xfId="5054" xr:uid="{15285CD8-F388-4878-8C16-B0E0B48AFADD}"/>
    <cellStyle name="20% - Accent1 5 4 3" xfId="4062" xr:uid="{CA01F887-4303-4138-A71D-128265EC9C95}"/>
    <cellStyle name="20% - Accent1 5 5" xfId="2417" xr:uid="{4ADC6340-DBB5-4907-B46C-169C94669CC2}"/>
    <cellStyle name="20% - Accent1 5 5 2" xfId="4402" xr:uid="{4C8CA776-031B-4C43-AA48-0D92FD672A02}"/>
    <cellStyle name="20% - Accent1 5 6" xfId="3410" xr:uid="{E15D0CEB-A9DF-4B75-91F9-5AB0D9B90201}"/>
    <cellStyle name="20% - Accent1 5 7" xfId="1416" xr:uid="{498A378C-5AAC-4CED-A05F-22ECFB407551}"/>
    <cellStyle name="20% - Accent1 6" xfId="99" xr:uid="{00000000-0005-0000-0000-000045000000}"/>
    <cellStyle name="20% - Accent1 6 2" xfId="673" xr:uid="{00000000-0005-0000-0000-000046000000}"/>
    <cellStyle name="20% - Accent1 6 2 2" xfId="2825" xr:uid="{95E59D86-75C7-479F-B27D-B7F07C2F1F21}"/>
    <cellStyle name="20% - Accent1 6 2 2 2" xfId="4809" xr:uid="{D4481FE0-91BF-4FE8-95DF-2794FA139037}"/>
    <cellStyle name="20% - Accent1 6 2 3" xfId="3817" xr:uid="{73A5B9D3-A5B7-4F85-817A-A1E7F7B41315}"/>
    <cellStyle name="20% - Accent1 6 2 4" xfId="1824" xr:uid="{4E0484A3-1EB8-46D5-999E-85ECBB7A9A84}"/>
    <cellStyle name="20% - Accent1 6 3" xfId="2160" xr:uid="{6D7F7DD5-388A-4D99-8942-481911BFEE7D}"/>
    <cellStyle name="20% - Accent1 6 3 2" xfId="3159" xr:uid="{B734B34A-257A-44F0-8EC4-5384D746239E}"/>
    <cellStyle name="20% - Accent1 6 3 2 2" xfId="5143" xr:uid="{1AA54EDE-BE51-4E98-A3CE-D7823CEABD6B}"/>
    <cellStyle name="20% - Accent1 6 3 3" xfId="4151" xr:uid="{4C2A566B-0458-4B95-A40F-A0D43E3FA71C}"/>
    <cellStyle name="20% - Accent1 6 4" xfId="2498" xr:uid="{BF05C535-124D-40D5-A82F-57E0730FB4EA}"/>
    <cellStyle name="20% - Accent1 6 4 2" xfId="4483" xr:uid="{6ACEE487-6AB1-49C7-AC04-76AA0EBEC5F7}"/>
    <cellStyle name="20% - Accent1 6 5" xfId="3491" xr:uid="{342EC492-5619-404D-94FE-4150038F6583}"/>
    <cellStyle name="20% - Accent1 6 6" xfId="1498" xr:uid="{2FDDB869-2557-4853-840E-FE9ADE942991}"/>
    <cellStyle name="20% - Accent1 7" xfId="185" xr:uid="{00000000-0005-0000-0000-000047000000}"/>
    <cellStyle name="20% - Accent1 7 2" xfId="757" xr:uid="{00000000-0005-0000-0000-000048000000}"/>
    <cellStyle name="20% - Accent1 7 2 2" xfId="4646" xr:uid="{0644B380-553C-41A1-B47D-34DDFF01AAF3}"/>
    <cellStyle name="20% - Accent1 7 2 3" xfId="2662" xr:uid="{D1874449-2941-4F11-80C6-6F29D8EE91D8}"/>
    <cellStyle name="20% - Accent1 7 3" xfId="3654" xr:uid="{97E6216E-F28E-4111-9488-4F536BFF799D}"/>
    <cellStyle name="20% - Accent1 7 4" xfId="1661" xr:uid="{7348519D-5C0F-4F09-825D-EEF2473A8DB7}"/>
    <cellStyle name="20% - Accent1 8" xfId="186" xr:uid="{00000000-0005-0000-0000-000049000000}"/>
    <cellStyle name="20% - Accent1 8 2" xfId="758" xr:uid="{00000000-0005-0000-0000-00004A000000}"/>
    <cellStyle name="20% - Accent1 8 2 2" xfId="4972" xr:uid="{C65EF472-9161-42BA-8D38-5053B0349D43}"/>
    <cellStyle name="20% - Accent1 8 2 3" xfId="2988" xr:uid="{0A65A4A6-2CF8-4082-89D6-B9ADA8B656A2}"/>
    <cellStyle name="20% - Accent1 8 3" xfId="3980" xr:uid="{A4C353D0-A5EB-4E29-9ED9-27B8FC97F33E}"/>
    <cellStyle name="20% - Accent1 8 4" xfId="1988" xr:uid="{2FD2379B-5BAF-4B8C-AE1A-5AA9270220D5}"/>
    <cellStyle name="20% - Accent1 9" xfId="187" xr:uid="{00000000-0005-0000-0000-00004B000000}"/>
    <cellStyle name="20% - Accent1 9 2" xfId="759" xr:uid="{00000000-0005-0000-0000-00004C000000}"/>
    <cellStyle name="20% - Accent1 9 2 2" xfId="4320" xr:uid="{E5705A85-EDE9-4398-B4D3-9D96E08102A8}"/>
    <cellStyle name="20% - Accent1 9 3" xfId="2335" xr:uid="{C86C64FB-08EF-47C3-B0F9-DD1D0C9D8C00}"/>
    <cellStyle name="20% - Accent2" xfId="65" builtinId="34" customBuiltin="1"/>
    <cellStyle name="20% - Accent2 10" xfId="188" xr:uid="{00000000-0005-0000-0000-00004E000000}"/>
    <cellStyle name="20% - Accent2 10 2" xfId="760" xr:uid="{00000000-0005-0000-0000-00004F000000}"/>
    <cellStyle name="20% - Accent2 10 3" xfId="3330" xr:uid="{66B7C8BA-0410-4798-92F2-47DED5568F12}"/>
    <cellStyle name="20% - Accent2 11" xfId="189" xr:uid="{00000000-0005-0000-0000-000050000000}"/>
    <cellStyle name="20% - Accent2 11 2" xfId="761" xr:uid="{00000000-0005-0000-0000-000051000000}"/>
    <cellStyle name="20% - Accent2 12" xfId="190" xr:uid="{00000000-0005-0000-0000-000052000000}"/>
    <cellStyle name="20% - Accent2 12 2" xfId="762" xr:uid="{00000000-0005-0000-0000-000053000000}"/>
    <cellStyle name="20% - Accent2 13" xfId="191" xr:uid="{00000000-0005-0000-0000-000054000000}"/>
    <cellStyle name="20% - Accent2 13 2" xfId="763" xr:uid="{00000000-0005-0000-0000-000055000000}"/>
    <cellStyle name="20% - Accent2 14" xfId="192" xr:uid="{00000000-0005-0000-0000-000056000000}"/>
    <cellStyle name="20% - Accent2 14 2" xfId="764" xr:uid="{00000000-0005-0000-0000-000057000000}"/>
    <cellStyle name="20% - Accent2 15" xfId="193" xr:uid="{00000000-0005-0000-0000-000058000000}"/>
    <cellStyle name="20% - Accent2 15 2" xfId="765" xr:uid="{00000000-0005-0000-0000-000059000000}"/>
    <cellStyle name="20% - Accent2 16" xfId="194" xr:uid="{00000000-0005-0000-0000-00005A000000}"/>
    <cellStyle name="20% - Accent2 16 2" xfId="766" xr:uid="{00000000-0005-0000-0000-00005B000000}"/>
    <cellStyle name="20% - Accent2 17" xfId="195" xr:uid="{00000000-0005-0000-0000-00005C000000}"/>
    <cellStyle name="20% - Accent2 17 2" xfId="767" xr:uid="{00000000-0005-0000-0000-00005D000000}"/>
    <cellStyle name="20% - Accent2 18" xfId="196" xr:uid="{00000000-0005-0000-0000-00005E000000}"/>
    <cellStyle name="20% - Accent2 18 2" xfId="768" xr:uid="{00000000-0005-0000-0000-00005F000000}"/>
    <cellStyle name="20% - Accent2 19" xfId="197" xr:uid="{00000000-0005-0000-0000-000060000000}"/>
    <cellStyle name="20% - Accent2 19 2" xfId="769" xr:uid="{00000000-0005-0000-0000-000061000000}"/>
    <cellStyle name="20% - Accent2 2" xfId="100" xr:uid="{00000000-0005-0000-0000-000062000000}"/>
    <cellStyle name="20% - Accent2 2 2" xfId="674" xr:uid="{00000000-0005-0000-0000-000063000000}"/>
    <cellStyle name="20% - Accent2 2 2 2" xfId="1475" xr:uid="{FC1B1EE8-2FB0-4A41-A2F4-CB74481139BA}"/>
    <cellStyle name="20% - Accent2 2 2 2 2" xfId="1638" xr:uid="{218F8A3B-6F89-413C-906A-49FACA84076E}"/>
    <cellStyle name="20% - Accent2 2 2 2 2 2" xfId="1964" xr:uid="{0E17DA18-83A1-4619-A16F-FBD73545962E}"/>
    <cellStyle name="20% - Accent2 2 2 2 2 2 2" xfId="2965" xr:uid="{E216F0FD-4757-44C9-8842-453A97E8B690}"/>
    <cellStyle name="20% - Accent2 2 2 2 2 2 2 2" xfId="4949" xr:uid="{E5E989C4-ED3C-4CE3-BA3F-D8F57FAD1B9B}"/>
    <cellStyle name="20% - Accent2 2 2 2 2 2 3" xfId="3957" xr:uid="{43A19518-B181-4EED-9B31-28A1A329E7E1}"/>
    <cellStyle name="20% - Accent2 2 2 2 2 3" xfId="2302" xr:uid="{84E8CEFB-157B-412A-A347-53366B6BD3AA}"/>
    <cellStyle name="20% - Accent2 2 2 2 2 3 2" xfId="3299" xr:uid="{77512338-98AE-4855-9741-6798E798B983}"/>
    <cellStyle name="20% - Accent2 2 2 2 2 3 2 2" xfId="5283" xr:uid="{50E0F8B3-8F46-4D31-B16D-34CC4E1E51D1}"/>
    <cellStyle name="20% - Accent2 2 2 2 2 3 3" xfId="4291" xr:uid="{BBF847E7-B93D-4BDC-971F-678A19880765}"/>
    <cellStyle name="20% - Accent2 2 2 2 2 4" xfId="2638" xr:uid="{92B32918-41C3-4381-B151-D0FBEB4C0CB4}"/>
    <cellStyle name="20% - Accent2 2 2 2 2 4 2" xfId="4623" xr:uid="{F96CEA56-C830-483A-915E-655FCD3D1842}"/>
    <cellStyle name="20% - Accent2 2 2 2 2 5" xfId="3631" xr:uid="{8DC9CB41-B223-4876-B757-411D8FFB427D}"/>
    <cellStyle name="20% - Accent2 2 2 2 3" xfId="1801" xr:uid="{195A9748-7993-4B1C-80A0-97EEADCA7B5B}"/>
    <cellStyle name="20% - Accent2 2 2 2 3 2" xfId="2802" xr:uid="{4A597F24-75D6-4DE7-A61C-15DC0C508D5D}"/>
    <cellStyle name="20% - Accent2 2 2 2 3 2 2" xfId="4786" xr:uid="{F60C920F-03F7-46EC-8958-2A8F1F436203}"/>
    <cellStyle name="20% - Accent2 2 2 2 3 3" xfId="3794" xr:uid="{551770ED-EAE3-46A6-95DA-2E6CC3911946}"/>
    <cellStyle name="20% - Accent2 2 2 2 4" xfId="2129" xr:uid="{41E20245-AE3A-4BFD-AE76-EC6E4177A116}"/>
    <cellStyle name="20% - Accent2 2 2 2 4 2" xfId="3128" xr:uid="{42812D43-0F5A-45EE-BE06-A9909D92A0E0}"/>
    <cellStyle name="20% - Accent2 2 2 2 4 2 2" xfId="5112" xr:uid="{7E1A8FE7-1A4F-4C40-9AB9-70DF57397177}"/>
    <cellStyle name="20% - Accent2 2 2 2 4 3" xfId="4120" xr:uid="{1D66F963-68D3-4A68-9302-25CD598461D5}"/>
    <cellStyle name="20% - Accent2 2 2 2 5" xfId="2475" xr:uid="{EC64556C-6FEA-412E-9D22-54C55C73AF01}"/>
    <cellStyle name="20% - Accent2 2 2 2 5 2" xfId="4460" xr:uid="{6D719FC6-CA1D-477A-BEA7-38B2B3195381}"/>
    <cellStyle name="20% - Accent2 2 2 2 6" xfId="3468" xr:uid="{F028D52E-6CDF-4FA1-8289-F8BB0729C671}"/>
    <cellStyle name="20% - Accent2 2 2 3" xfId="1556" xr:uid="{977623DA-D691-47F3-931F-3D517B2B8191}"/>
    <cellStyle name="20% - Accent2 2 2 3 2" xfId="1882" xr:uid="{0D74DFDE-3FDE-4CF5-9248-11426B115841}"/>
    <cellStyle name="20% - Accent2 2 2 3 2 2" xfId="2883" xr:uid="{FD2C8C45-F419-4F43-BA7F-4F1014FAB081}"/>
    <cellStyle name="20% - Accent2 2 2 3 2 2 2" xfId="4867" xr:uid="{EACDB0C4-E306-455F-9AC4-9BCAE54A3010}"/>
    <cellStyle name="20% - Accent2 2 2 3 2 3" xfId="3875" xr:uid="{BA46B2BC-D657-4F42-B877-0D4D9B2CC67F}"/>
    <cellStyle name="20% - Accent2 2 2 3 3" xfId="2221" xr:uid="{EAB32FD8-19E0-469A-87C4-D0B28686F929}"/>
    <cellStyle name="20% - Accent2 2 2 3 3 2" xfId="3218" xr:uid="{41F97EF8-75D2-4D04-814C-4C94EA1A5698}"/>
    <cellStyle name="20% - Accent2 2 2 3 3 2 2" xfId="5202" xr:uid="{EB8171EE-FDF1-4A1F-970C-23A596C14811}"/>
    <cellStyle name="20% - Accent2 2 2 3 3 3" xfId="4210" xr:uid="{D25B1BC0-01A5-455B-AC0F-C02285B8BF9E}"/>
    <cellStyle name="20% - Accent2 2 2 3 4" xfId="2556" xr:uid="{2D1787C5-29C9-405A-8A06-9F746AF7D3D1}"/>
    <cellStyle name="20% - Accent2 2 2 3 4 2" xfId="4541" xr:uid="{FDEC3A65-0397-4D35-A4D5-E54B06747052}"/>
    <cellStyle name="20% - Accent2 2 2 3 5" xfId="3549" xr:uid="{AE761599-8CAA-47DF-B452-18E0CC457978}"/>
    <cellStyle name="20% - Accent2 2 2 4" xfId="1719" xr:uid="{2B48449A-CD43-40B0-9CF1-26E98111C33B}"/>
    <cellStyle name="20% - Accent2 2 2 4 2" xfId="2720" xr:uid="{35614F62-F40F-4C37-9D94-2CFAF93DDC4D}"/>
    <cellStyle name="20% - Accent2 2 2 4 2 2" xfId="4704" xr:uid="{96981F37-7AF8-4C4D-AF2D-CA661FD16B11}"/>
    <cellStyle name="20% - Accent2 2 2 4 3" xfId="3712" xr:uid="{04A675DC-2AB6-456E-A37A-796B03386081}"/>
    <cellStyle name="20% - Accent2 2 2 5" xfId="2048" xr:uid="{9F245BF2-CEAF-4889-8E27-7C744BC1B7CA}"/>
    <cellStyle name="20% - Accent2 2 2 5 2" xfId="3047" xr:uid="{FC1DEA78-3F2A-40B0-B1F2-A595A57FFBD0}"/>
    <cellStyle name="20% - Accent2 2 2 5 2 2" xfId="5031" xr:uid="{7ED651BF-00C0-431F-9579-0ED61DD1C964}"/>
    <cellStyle name="20% - Accent2 2 2 5 3" xfId="4039" xr:uid="{5E1543A9-29D7-4C1B-BFBF-04B8EF1C6118}"/>
    <cellStyle name="20% - Accent2 2 2 6" xfId="2393" xr:uid="{9B765679-948B-4C22-8296-DFADE84494D1}"/>
    <cellStyle name="20% - Accent2 2 2 6 2" xfId="4378" xr:uid="{AAF1873C-9D74-41B5-AB9C-61EA13E66F2C}"/>
    <cellStyle name="20% - Accent2 2 2 7" xfId="3386" xr:uid="{BA13175E-75F3-4125-A8EC-27B5F59BB8F1}"/>
    <cellStyle name="20% - Accent2 2 2 8" xfId="1392" xr:uid="{00EBD9B5-D5F4-4F7A-B033-81E306557483}"/>
    <cellStyle name="20% - Accent2 2 3" xfId="1434" xr:uid="{BB8778FC-2DF0-420B-96E4-45E34F56B8C7}"/>
    <cellStyle name="20% - Accent2 2 3 2" xfId="1597" xr:uid="{EC927CE4-29E7-451D-993B-60772FFE250A}"/>
    <cellStyle name="20% - Accent2 2 3 2 2" xfId="1923" xr:uid="{A37FE4EF-1C56-4D89-BC40-8B06ADB3D1DA}"/>
    <cellStyle name="20% - Accent2 2 3 2 2 2" xfId="2924" xr:uid="{56BD8819-34CE-447E-ABD8-0540A3E989B6}"/>
    <cellStyle name="20% - Accent2 2 3 2 2 2 2" xfId="4908" xr:uid="{50FCCEEA-F1C8-441E-9033-C161FF57C5E8}"/>
    <cellStyle name="20% - Accent2 2 3 2 2 3" xfId="3916" xr:uid="{7A393C89-D474-4114-B13E-5D16F3E81546}"/>
    <cellStyle name="20% - Accent2 2 3 2 3" xfId="2261" xr:uid="{A7A83373-B03D-4452-B47C-2F48E77B835E}"/>
    <cellStyle name="20% - Accent2 2 3 2 3 2" xfId="3258" xr:uid="{89981511-821E-4BD6-8E0F-C6DBA1CD843B}"/>
    <cellStyle name="20% - Accent2 2 3 2 3 2 2" xfId="5242" xr:uid="{8B2F5D95-C561-4616-A8A6-31B743CA5F4A}"/>
    <cellStyle name="20% - Accent2 2 3 2 3 3" xfId="4250" xr:uid="{8EAC0BEB-B5BD-48D5-914E-CE47F7FDF443}"/>
    <cellStyle name="20% - Accent2 2 3 2 4" xfId="2597" xr:uid="{A4856322-7E37-4B66-8934-E29F9E10EBE8}"/>
    <cellStyle name="20% - Accent2 2 3 2 4 2" xfId="4582" xr:uid="{E344D107-9415-4CCC-81EB-9291FACC1A06}"/>
    <cellStyle name="20% - Accent2 2 3 2 5" xfId="3590" xr:uid="{FABCF4D4-4E81-4CFB-AFBF-388042113069}"/>
    <cellStyle name="20% - Accent2 2 3 3" xfId="1760" xr:uid="{3E546CD7-5B76-4A07-B455-EF2651F24480}"/>
    <cellStyle name="20% - Accent2 2 3 3 2" xfId="2761" xr:uid="{19E5E499-08BC-4E0E-ACCF-AAA41D8E3DC4}"/>
    <cellStyle name="20% - Accent2 2 3 3 2 2" xfId="4745" xr:uid="{94D19456-B919-4FFD-97A2-E05FF6BC392D}"/>
    <cellStyle name="20% - Accent2 2 3 3 3" xfId="3753" xr:uid="{585B8D9E-4AE0-4837-9135-4677C49B41E0}"/>
    <cellStyle name="20% - Accent2 2 3 4" xfId="2088" xr:uid="{A01AC768-4659-4AE9-952E-E12F1E6A1B6A}"/>
    <cellStyle name="20% - Accent2 2 3 4 2" xfId="3087" xr:uid="{C9943F2B-B098-49C0-A919-682F43F39E2A}"/>
    <cellStyle name="20% - Accent2 2 3 4 2 2" xfId="5071" xr:uid="{A5158ACA-BFE1-472F-8CA5-D99BFEC42ABF}"/>
    <cellStyle name="20% - Accent2 2 3 4 3" xfId="4079" xr:uid="{35C849A3-7284-4D10-B5A6-59DF565C3BB1}"/>
    <cellStyle name="20% - Accent2 2 3 5" xfId="2434" xr:uid="{EA43727E-6E7C-4A95-B865-7EC4EDEE6FE3}"/>
    <cellStyle name="20% - Accent2 2 3 5 2" xfId="4419" xr:uid="{6A59B2C1-8374-4180-8814-759C21746FA2}"/>
    <cellStyle name="20% - Accent2 2 3 6" xfId="3427" xr:uid="{718CDB9E-D137-467D-8060-14EBFF30ACE2}"/>
    <cellStyle name="20% - Accent2 2 4" xfId="1515" xr:uid="{8F8D3156-E85C-4411-B835-277EB91C48D1}"/>
    <cellStyle name="20% - Accent2 2 4 2" xfId="1841" xr:uid="{CE2D8FFF-502D-4BCB-802D-C764E321E4DA}"/>
    <cellStyle name="20% - Accent2 2 4 2 2" xfId="2842" xr:uid="{D2412C6E-7722-4CFD-9B29-487AE1FA4C59}"/>
    <cellStyle name="20% - Accent2 2 4 2 2 2" xfId="4826" xr:uid="{88AD5E12-7478-48E9-A048-F2D3FF05829C}"/>
    <cellStyle name="20% - Accent2 2 4 2 3" xfId="3834" xr:uid="{571A8B97-2DE3-400B-B980-6983B30F68B5}"/>
    <cellStyle name="20% - Accent2 2 4 3" xfId="2180" xr:uid="{5E7E8F6B-5C17-46E0-9A8C-3C5BCE58245E}"/>
    <cellStyle name="20% - Accent2 2 4 3 2" xfId="3177" xr:uid="{54B4540C-E336-4C49-BFFD-C03A493E480C}"/>
    <cellStyle name="20% - Accent2 2 4 3 2 2" xfId="5161" xr:uid="{953EEA1D-5CC7-4856-9608-0CD002D907F3}"/>
    <cellStyle name="20% - Accent2 2 4 3 3" xfId="4169" xr:uid="{4007CD72-2448-4495-AAF5-AD27D7D962E7}"/>
    <cellStyle name="20% - Accent2 2 4 4" xfId="2515" xr:uid="{7DFE74B2-88A2-4BCE-B61F-98F5ED91B74E}"/>
    <cellStyle name="20% - Accent2 2 4 4 2" xfId="4500" xr:uid="{E9F9F9C5-9DC4-4867-8813-D41BC6D78902}"/>
    <cellStyle name="20% - Accent2 2 4 5" xfId="3508" xr:uid="{6F83C6E1-A5FA-491B-952E-7D147B4829A8}"/>
    <cellStyle name="20% - Accent2 2 5" xfId="1678" xr:uid="{CA5D26A0-6168-4D63-8635-C40974F7FA40}"/>
    <cellStyle name="20% - Accent2 2 5 2" xfId="2679" xr:uid="{368787B0-255E-4903-BD17-6F9E7DF7E015}"/>
    <cellStyle name="20% - Accent2 2 5 2 2" xfId="4663" xr:uid="{48FA2FAB-2A34-48DC-911E-B53374F0E9B2}"/>
    <cellStyle name="20% - Accent2 2 5 3" xfId="3671" xr:uid="{C8FF37B8-4A90-457C-A4D4-A37E45FB5410}"/>
    <cellStyle name="20% - Accent2 2 6" xfId="2007" xr:uid="{D095E16C-D496-43D8-9427-D2C44C77DB12}"/>
    <cellStyle name="20% - Accent2 2 6 2" xfId="3006" xr:uid="{70B3ED21-DD72-49DF-B2D9-72AB04494226}"/>
    <cellStyle name="20% - Accent2 2 6 2 2" xfId="4990" xr:uid="{77C96EBB-1776-46A7-873F-AB13FDA85A9A}"/>
    <cellStyle name="20% - Accent2 2 6 3" xfId="3998" xr:uid="{62878FD4-5DC7-4D6C-AD6A-5E45A3088EBE}"/>
    <cellStyle name="20% - Accent2 2 7" xfId="2352" xr:uid="{5C757445-7C4F-4557-B99C-561CB6A76628}"/>
    <cellStyle name="20% - Accent2 2 7 2" xfId="4337" xr:uid="{905863CD-A409-45C0-A6C0-E2E9D3746A8C}"/>
    <cellStyle name="20% - Accent2 2 8" xfId="3345" xr:uid="{23C463BE-B5FE-4700-8F9F-74AFA5C26EE4}"/>
    <cellStyle name="20% - Accent2 2 9" xfId="1351" xr:uid="{15AF9EE3-BE10-45D1-8835-66A7B44C849C}"/>
    <cellStyle name="20% - Accent2 20" xfId="198" xr:uid="{00000000-0005-0000-0000-000064000000}"/>
    <cellStyle name="20% - Accent2 20 2" xfId="770" xr:uid="{00000000-0005-0000-0000-000065000000}"/>
    <cellStyle name="20% - Accent2 21" xfId="199" xr:uid="{00000000-0005-0000-0000-000066000000}"/>
    <cellStyle name="20% - Accent2 21 2" xfId="771" xr:uid="{00000000-0005-0000-0000-000067000000}"/>
    <cellStyle name="20% - Accent2 22" xfId="411" xr:uid="{00000000-0005-0000-0000-000068000000}"/>
    <cellStyle name="20% - Accent2 22 2" xfId="981" xr:uid="{00000000-0005-0000-0000-000069000000}"/>
    <cellStyle name="20% - Accent2 23" xfId="412" xr:uid="{00000000-0005-0000-0000-00006A000000}"/>
    <cellStyle name="20% - Accent2 23 2" xfId="982" xr:uid="{00000000-0005-0000-0000-00006B000000}"/>
    <cellStyle name="20% - Accent2 24" xfId="413" xr:uid="{00000000-0005-0000-0000-00006C000000}"/>
    <cellStyle name="20% - Accent2 24 2" xfId="983" xr:uid="{00000000-0005-0000-0000-00006D000000}"/>
    <cellStyle name="20% - Accent2 25" xfId="414" xr:uid="{00000000-0005-0000-0000-00006E000000}"/>
    <cellStyle name="20% - Accent2 25 2" xfId="984" xr:uid="{00000000-0005-0000-0000-00006F000000}"/>
    <cellStyle name="20% - Accent2 26" xfId="415" xr:uid="{00000000-0005-0000-0000-000070000000}"/>
    <cellStyle name="20% - Accent2 26 2" xfId="985" xr:uid="{00000000-0005-0000-0000-000071000000}"/>
    <cellStyle name="20% - Accent2 27" xfId="416" xr:uid="{00000000-0005-0000-0000-000072000000}"/>
    <cellStyle name="20% - Accent2 27 2" xfId="986" xr:uid="{00000000-0005-0000-0000-000073000000}"/>
    <cellStyle name="20% - Accent2 28" xfId="417" xr:uid="{00000000-0005-0000-0000-000074000000}"/>
    <cellStyle name="20% - Accent2 28 2" xfId="987" xr:uid="{00000000-0005-0000-0000-000075000000}"/>
    <cellStyle name="20% - Accent2 29" xfId="418" xr:uid="{00000000-0005-0000-0000-000076000000}"/>
    <cellStyle name="20% - Accent2 29 2" xfId="988" xr:uid="{00000000-0005-0000-0000-000077000000}"/>
    <cellStyle name="20% - Accent2 3" xfId="101" xr:uid="{00000000-0005-0000-0000-000078000000}"/>
    <cellStyle name="20% - Accent2 3 2" xfId="675" xr:uid="{00000000-0005-0000-0000-000079000000}"/>
    <cellStyle name="20% - Accent2 3 2 2" xfId="1488" xr:uid="{3B8A23E2-6CEB-4027-8F92-30F8D567B150}"/>
    <cellStyle name="20% - Accent2 3 2 2 2" xfId="1651" xr:uid="{16B5FDC5-6FFF-4232-8E55-3B4E42B74DDB}"/>
    <cellStyle name="20% - Accent2 3 2 2 2 2" xfId="1977" xr:uid="{DD3E638C-11FC-4CB6-AF95-E9F398719239}"/>
    <cellStyle name="20% - Accent2 3 2 2 2 2 2" xfId="2978" xr:uid="{F63BA7A2-D753-4E86-B72B-84704BCACB10}"/>
    <cellStyle name="20% - Accent2 3 2 2 2 2 2 2" xfId="4962" xr:uid="{2C01D1D4-B72E-4F70-B0AE-C4D38E2C8C85}"/>
    <cellStyle name="20% - Accent2 3 2 2 2 2 3" xfId="3970" xr:uid="{8096E998-D47F-4A60-A2BA-8868AE920A44}"/>
    <cellStyle name="20% - Accent2 3 2 2 2 3" xfId="2315" xr:uid="{5AB2B420-ACAA-43D2-B397-F31AE288AEC8}"/>
    <cellStyle name="20% - Accent2 3 2 2 2 3 2" xfId="3312" xr:uid="{BAC8AB97-9D22-4F56-B58C-707EA0BC60DC}"/>
    <cellStyle name="20% - Accent2 3 2 2 2 3 2 2" xfId="5296" xr:uid="{B4C3A814-9BCC-4DA3-83A7-57E03151D34A}"/>
    <cellStyle name="20% - Accent2 3 2 2 2 3 3" xfId="4304" xr:uid="{3A6DC604-4469-477F-8FF0-55D7A8DB23C0}"/>
    <cellStyle name="20% - Accent2 3 2 2 2 4" xfId="2651" xr:uid="{BD9D8470-A32B-4EDB-9E29-EF7489C44D43}"/>
    <cellStyle name="20% - Accent2 3 2 2 2 4 2" xfId="4636" xr:uid="{91B954A1-CAFC-4B96-9BF1-DB2F9D7677E6}"/>
    <cellStyle name="20% - Accent2 3 2 2 2 5" xfId="3644" xr:uid="{13C9CAD4-B48D-4BF9-B16E-046553E47181}"/>
    <cellStyle name="20% - Accent2 3 2 2 3" xfId="1814" xr:uid="{78966BC1-6224-42B8-92DD-50EA35DAA670}"/>
    <cellStyle name="20% - Accent2 3 2 2 3 2" xfId="2815" xr:uid="{44450CE4-64E9-4F6F-8C6C-639F0AA25893}"/>
    <cellStyle name="20% - Accent2 3 2 2 3 2 2" xfId="4799" xr:uid="{5B8EB407-C890-4922-BA45-5635B4C195C5}"/>
    <cellStyle name="20% - Accent2 3 2 2 3 3" xfId="3807" xr:uid="{FF3DD9BC-FAE0-4940-8561-09F988B8173A}"/>
    <cellStyle name="20% - Accent2 3 2 2 4" xfId="2142" xr:uid="{91C8DAE7-898C-4AF3-A266-33BDF64FA98B}"/>
    <cellStyle name="20% - Accent2 3 2 2 4 2" xfId="3141" xr:uid="{EAB88D13-952B-4514-9D36-5C91BF032103}"/>
    <cellStyle name="20% - Accent2 3 2 2 4 2 2" xfId="5125" xr:uid="{C0B2DE9D-5299-45F4-910C-C7C3801ABACB}"/>
    <cellStyle name="20% - Accent2 3 2 2 4 3" xfId="4133" xr:uid="{71AA4958-6983-40AC-A7BE-F1DAC2A4E455}"/>
    <cellStyle name="20% - Accent2 3 2 2 5" xfId="2488" xr:uid="{4D2CBF62-B2BA-453C-8216-6BA407DC56D5}"/>
    <cellStyle name="20% - Accent2 3 2 2 5 2" xfId="4473" xr:uid="{17209410-C64E-4DBC-8746-E91A51AA8833}"/>
    <cellStyle name="20% - Accent2 3 2 2 6" xfId="3481" xr:uid="{2D08F43D-1914-47F8-9046-4F8D7014BBA6}"/>
    <cellStyle name="20% - Accent2 3 2 3" xfId="1569" xr:uid="{A2299B21-4354-44FB-8CF6-92CF0C4BDEFF}"/>
    <cellStyle name="20% - Accent2 3 2 3 2" xfId="1895" xr:uid="{66FF8B83-A5FB-4415-AEF0-DC37465574B0}"/>
    <cellStyle name="20% - Accent2 3 2 3 2 2" xfId="2896" xr:uid="{2DF47838-075D-458C-9049-6A0D051A4C60}"/>
    <cellStyle name="20% - Accent2 3 2 3 2 2 2" xfId="4880" xr:uid="{98DF02CC-A34F-4D2A-90DE-1E93CAC4C4DD}"/>
    <cellStyle name="20% - Accent2 3 2 3 2 3" xfId="3888" xr:uid="{17112FC8-6C7A-4984-8BE1-B4E3C9A7EE4A}"/>
    <cellStyle name="20% - Accent2 3 2 3 3" xfId="2234" xr:uid="{5B38D61C-5249-497C-BC50-86A7C08894DE}"/>
    <cellStyle name="20% - Accent2 3 2 3 3 2" xfId="3231" xr:uid="{A19E590F-CA69-4B9C-BBAE-2A773A814FF3}"/>
    <cellStyle name="20% - Accent2 3 2 3 3 2 2" xfId="5215" xr:uid="{8B2FBB16-BE5B-4705-B9FE-3737329BA3C8}"/>
    <cellStyle name="20% - Accent2 3 2 3 3 3" xfId="4223" xr:uid="{D7F40F32-0292-4233-8252-0D19E76B7449}"/>
    <cellStyle name="20% - Accent2 3 2 3 4" xfId="2569" xr:uid="{0FBFAC72-29D3-463B-8EE2-5864FFE8B830}"/>
    <cellStyle name="20% - Accent2 3 2 3 4 2" xfId="4554" xr:uid="{DD1CBCC5-26EA-45AE-B6B0-DB9D4C38B8B8}"/>
    <cellStyle name="20% - Accent2 3 2 3 5" xfId="3562" xr:uid="{90BEBBAE-D192-401C-BFA2-AFA0C47E0DD7}"/>
    <cellStyle name="20% - Accent2 3 2 4" xfId="1732" xr:uid="{6B3B1AF3-E75D-4B68-8068-B62F4D45ED6D}"/>
    <cellStyle name="20% - Accent2 3 2 4 2" xfId="2733" xr:uid="{7FBAC7EC-AE6C-4D45-A23B-7C8684728D55}"/>
    <cellStyle name="20% - Accent2 3 2 4 2 2" xfId="4717" xr:uid="{4EE269C7-0855-4513-AD65-148BA73C0BF8}"/>
    <cellStyle name="20% - Accent2 3 2 4 3" xfId="3725" xr:uid="{53410E2A-B4DC-40DF-B971-88C4C474BA88}"/>
    <cellStyle name="20% - Accent2 3 2 5" xfId="2061" xr:uid="{B5B5C07A-EB75-494F-8A82-13023077EACD}"/>
    <cellStyle name="20% - Accent2 3 2 5 2" xfId="3060" xr:uid="{A5766877-B68F-4FE5-B1BC-E89D9FF6066C}"/>
    <cellStyle name="20% - Accent2 3 2 5 2 2" xfId="5044" xr:uid="{66F8F764-F8DD-47AE-B0AB-F11D91603C03}"/>
    <cellStyle name="20% - Accent2 3 2 5 3" xfId="4052" xr:uid="{FD6E59EC-F034-418D-8B57-AC54438D2205}"/>
    <cellStyle name="20% - Accent2 3 2 6" xfId="2406" xr:uid="{88723676-FCEA-418C-9278-299CB57AA69B}"/>
    <cellStyle name="20% - Accent2 3 2 6 2" xfId="4391" xr:uid="{BA963095-EE19-4B6A-AED5-E6657C40F5AA}"/>
    <cellStyle name="20% - Accent2 3 2 7" xfId="3399" xr:uid="{96E83178-2D01-490B-9214-DE8285891AE6}"/>
    <cellStyle name="20% - Accent2 3 2 8" xfId="1405" xr:uid="{7A91CC98-83B9-4A2C-9447-EEBE0F6F0F68}"/>
    <cellStyle name="20% - Accent2 3 3" xfId="1447" xr:uid="{1E572DF6-CA8C-413D-9280-B2D49F662DE9}"/>
    <cellStyle name="20% - Accent2 3 3 2" xfId="1610" xr:uid="{DD28C089-9AC0-4AD3-BEBD-5FCCC503F54D}"/>
    <cellStyle name="20% - Accent2 3 3 2 2" xfId="1936" xr:uid="{72151795-B416-48D8-AE25-D993EA90764C}"/>
    <cellStyle name="20% - Accent2 3 3 2 2 2" xfId="2937" xr:uid="{26407065-FCAE-4217-A5B7-EB46B1D0AACD}"/>
    <cellStyle name="20% - Accent2 3 3 2 2 2 2" xfId="4921" xr:uid="{DF2FF66B-E49C-4C64-8C27-94BF67CC4644}"/>
    <cellStyle name="20% - Accent2 3 3 2 2 3" xfId="3929" xr:uid="{BA4DB164-170C-4F9A-BD79-C00888A8A540}"/>
    <cellStyle name="20% - Accent2 3 3 2 3" xfId="2274" xr:uid="{A5E59A73-4AB2-45FF-AB48-6FDE52D5B214}"/>
    <cellStyle name="20% - Accent2 3 3 2 3 2" xfId="3271" xr:uid="{56D1F87F-A59E-4FBA-BB35-EDAC63685682}"/>
    <cellStyle name="20% - Accent2 3 3 2 3 2 2" xfId="5255" xr:uid="{B9548878-1214-4DDD-A4AE-F0921CB88C76}"/>
    <cellStyle name="20% - Accent2 3 3 2 3 3" xfId="4263" xr:uid="{E9A81E7A-E5C8-4790-B808-D36F22D4F1C5}"/>
    <cellStyle name="20% - Accent2 3 3 2 4" xfId="2610" xr:uid="{63014F37-23AF-4F82-B970-9C359A355EAC}"/>
    <cellStyle name="20% - Accent2 3 3 2 4 2" xfId="4595" xr:uid="{1FEA169A-4875-4225-A1AE-0110FEBB733F}"/>
    <cellStyle name="20% - Accent2 3 3 2 5" xfId="3603" xr:uid="{52E5C131-DE9B-4757-AA08-24668DE320F5}"/>
    <cellStyle name="20% - Accent2 3 3 3" xfId="1773" xr:uid="{8FFD3560-3DCB-4CAF-8C94-D4C530818DD2}"/>
    <cellStyle name="20% - Accent2 3 3 3 2" xfId="2774" xr:uid="{6C7CEE34-423A-425C-BA6A-64C5F23F8930}"/>
    <cellStyle name="20% - Accent2 3 3 3 2 2" xfId="4758" xr:uid="{904B5F51-6BE7-4CD0-B702-525DC6230978}"/>
    <cellStyle name="20% - Accent2 3 3 3 3" xfId="3766" xr:uid="{C6D9B675-4F69-4D30-85DF-90FE5914CF34}"/>
    <cellStyle name="20% - Accent2 3 3 4" xfId="2101" xr:uid="{876CAED8-2E11-42A0-B3E5-F5DF938B6560}"/>
    <cellStyle name="20% - Accent2 3 3 4 2" xfId="3100" xr:uid="{ADB10C48-01D0-4F97-B641-D4A2B0C136B4}"/>
    <cellStyle name="20% - Accent2 3 3 4 2 2" xfId="5084" xr:uid="{46E97287-97CE-40E6-8E98-A88DEF7AE21A}"/>
    <cellStyle name="20% - Accent2 3 3 4 3" xfId="4092" xr:uid="{07E1291C-3275-4240-B890-7A8DE8815038}"/>
    <cellStyle name="20% - Accent2 3 3 5" xfId="2447" xr:uid="{06D1A8E9-019F-4FA4-9216-016D3EA4A861}"/>
    <cellStyle name="20% - Accent2 3 3 5 2" xfId="4432" xr:uid="{B13F7BFA-8478-44C7-B88F-23FF77A36C42}"/>
    <cellStyle name="20% - Accent2 3 3 6" xfId="3440" xr:uid="{A8D17C7C-8494-4B0E-95CB-76154CA2F372}"/>
    <cellStyle name="20% - Accent2 3 4" xfId="1528" xr:uid="{52DA6251-B1E8-47AD-AF93-C17F559A1C86}"/>
    <cellStyle name="20% - Accent2 3 4 2" xfId="1854" xr:uid="{7AA72BF8-C771-483D-B7CB-83C5CA92D028}"/>
    <cellStyle name="20% - Accent2 3 4 2 2" xfId="2855" xr:uid="{87528F14-C3EE-4ECF-8810-29E0CBFF8160}"/>
    <cellStyle name="20% - Accent2 3 4 2 2 2" xfId="4839" xr:uid="{A2EA987B-D549-4BEF-84EB-3B8CE75E94D3}"/>
    <cellStyle name="20% - Accent2 3 4 2 3" xfId="3847" xr:uid="{58970D82-0FC6-40C0-846B-F17F1185E304}"/>
    <cellStyle name="20% - Accent2 3 4 3" xfId="2193" xr:uid="{F4040686-443E-41C1-BFE3-A176ED470A06}"/>
    <cellStyle name="20% - Accent2 3 4 3 2" xfId="3190" xr:uid="{7B3206EE-0B58-4BE7-B5A8-97E59E7C0341}"/>
    <cellStyle name="20% - Accent2 3 4 3 2 2" xfId="5174" xr:uid="{582A910C-FD83-46AD-8DB9-FAB07079EEFF}"/>
    <cellStyle name="20% - Accent2 3 4 3 3" xfId="4182" xr:uid="{DFD517D7-D78B-4079-AC4E-DF17E19FA30C}"/>
    <cellStyle name="20% - Accent2 3 4 4" xfId="2528" xr:uid="{5B920292-DFF4-477E-8704-CA9B784F2EA3}"/>
    <cellStyle name="20% - Accent2 3 4 4 2" xfId="4513" xr:uid="{376B813B-499D-449D-BB88-C118A16F6272}"/>
    <cellStyle name="20% - Accent2 3 4 5" xfId="3521" xr:uid="{622C60FF-61F6-4E54-86A3-89FE3663BD12}"/>
    <cellStyle name="20% - Accent2 3 5" xfId="1691" xr:uid="{EFEBF98F-6BCF-4E8A-8C22-A056D0E0C97A}"/>
    <cellStyle name="20% - Accent2 3 5 2" xfId="2692" xr:uid="{7C1F746F-D2F8-4C03-BFC8-F6F3349F2B28}"/>
    <cellStyle name="20% - Accent2 3 5 2 2" xfId="4676" xr:uid="{C1947ED6-07DA-45C7-8FFA-84BA8D27B69A}"/>
    <cellStyle name="20% - Accent2 3 5 3" xfId="3684" xr:uid="{FCBD6226-F28D-4255-B201-825564173BE9}"/>
    <cellStyle name="20% - Accent2 3 6" xfId="2020" xr:uid="{FA6A7F99-678B-420A-8A8D-ACD935F6B84F}"/>
    <cellStyle name="20% - Accent2 3 6 2" xfId="3019" xr:uid="{8FA2AB59-EB9E-404A-AFBE-395D3C3A0F9F}"/>
    <cellStyle name="20% - Accent2 3 6 2 2" xfId="5003" xr:uid="{FD240F30-E680-417E-B51D-B3805FF49B3E}"/>
    <cellStyle name="20% - Accent2 3 6 3" xfId="4011" xr:uid="{F566462D-D047-482D-8F06-E75A21B4966E}"/>
    <cellStyle name="20% - Accent2 3 7" xfId="2365" xr:uid="{5F0FBEAA-3AEA-438D-9EF2-041FB348A0C0}"/>
    <cellStyle name="20% - Accent2 3 7 2" xfId="4350" xr:uid="{ADD33C84-8A7C-4CB2-B129-DBA5FAD299E6}"/>
    <cellStyle name="20% - Accent2 3 8" xfId="3358" xr:uid="{07428E94-5489-4BE8-AC64-F9FA600883B1}"/>
    <cellStyle name="20% - Accent2 3 9" xfId="1364" xr:uid="{E80F5B73-2ED2-4C95-A2DB-C6A5439341B2}"/>
    <cellStyle name="20% - Accent2 30" xfId="419" xr:uid="{00000000-0005-0000-0000-00007A000000}"/>
    <cellStyle name="20% - Accent2 30 2" xfId="989" xr:uid="{00000000-0005-0000-0000-00007B000000}"/>
    <cellStyle name="20% - Accent2 31" xfId="420" xr:uid="{00000000-0005-0000-0000-00007C000000}"/>
    <cellStyle name="20% - Accent2 31 2" xfId="990" xr:uid="{00000000-0005-0000-0000-00007D000000}"/>
    <cellStyle name="20% - Accent2 32" xfId="421" xr:uid="{00000000-0005-0000-0000-00007E000000}"/>
    <cellStyle name="20% - Accent2 32 2" xfId="991" xr:uid="{00000000-0005-0000-0000-00007F000000}"/>
    <cellStyle name="20% - Accent2 33" xfId="422" xr:uid="{00000000-0005-0000-0000-000080000000}"/>
    <cellStyle name="20% - Accent2 33 2" xfId="992" xr:uid="{00000000-0005-0000-0000-000081000000}"/>
    <cellStyle name="20% - Accent2 34" xfId="423" xr:uid="{00000000-0005-0000-0000-000082000000}"/>
    <cellStyle name="20% - Accent2 34 2" xfId="993" xr:uid="{00000000-0005-0000-0000-000083000000}"/>
    <cellStyle name="20% - Accent2 35" xfId="424" xr:uid="{00000000-0005-0000-0000-000084000000}"/>
    <cellStyle name="20% - Accent2 35 2" xfId="994" xr:uid="{00000000-0005-0000-0000-000085000000}"/>
    <cellStyle name="20% - Accent2 36" xfId="425" xr:uid="{00000000-0005-0000-0000-000086000000}"/>
    <cellStyle name="20% - Accent2 36 2" xfId="995" xr:uid="{00000000-0005-0000-0000-000087000000}"/>
    <cellStyle name="20% - Accent2 37" xfId="1209" xr:uid="{00000000-0005-0000-0000-000088000000}"/>
    <cellStyle name="20% - Accent2 38" xfId="649" xr:uid="{00000000-0005-0000-0000-000089000000}"/>
    <cellStyle name="20% - Accent2 39" xfId="1229" xr:uid="{00000000-0005-0000-0000-00008A000000}"/>
    <cellStyle name="20% - Accent2 4" xfId="102" xr:uid="{00000000-0005-0000-0000-00008B000000}"/>
    <cellStyle name="20% - Accent2 4 2" xfId="676" xr:uid="{00000000-0005-0000-0000-00008C000000}"/>
    <cellStyle name="20% - Accent2 4 2 2" xfId="1623" xr:uid="{D6C2AB59-39D2-43AA-99C2-3FB74B4F3457}"/>
    <cellStyle name="20% - Accent2 4 2 2 2" xfId="1949" xr:uid="{779B2CD6-A8B3-459A-9C67-5279A93342A3}"/>
    <cellStyle name="20% - Accent2 4 2 2 2 2" xfId="2950" xr:uid="{0C92BC31-2B72-420B-8B5F-F69AF95CEB06}"/>
    <cellStyle name="20% - Accent2 4 2 2 2 2 2" xfId="4934" xr:uid="{B464C264-A010-4F8B-830C-6DB708FA6E2A}"/>
    <cellStyle name="20% - Accent2 4 2 2 2 3" xfId="3942" xr:uid="{2A9CE629-0EB2-4D0F-8FDE-740D35E0D068}"/>
    <cellStyle name="20% - Accent2 4 2 2 3" xfId="2287" xr:uid="{81529C50-4A19-4DC8-914F-258FE8AFB2A5}"/>
    <cellStyle name="20% - Accent2 4 2 2 3 2" xfId="3284" xr:uid="{DCF834C6-0AF0-404D-8E10-0DECAE6A8D55}"/>
    <cellStyle name="20% - Accent2 4 2 2 3 2 2" xfId="5268" xr:uid="{9E0A336E-3BBC-4630-B448-691DF0CECC00}"/>
    <cellStyle name="20% - Accent2 4 2 2 3 3" xfId="4276" xr:uid="{A02148D1-B3B4-4DCF-B25F-45C7ED719E40}"/>
    <cellStyle name="20% - Accent2 4 2 2 4" xfId="2623" xr:uid="{083AE112-CA8A-4398-B0D6-3953884BD955}"/>
    <cellStyle name="20% - Accent2 4 2 2 4 2" xfId="4608" xr:uid="{1FDA6CFC-93DA-4C6B-88D7-B333070E48C3}"/>
    <cellStyle name="20% - Accent2 4 2 2 5" xfId="3616" xr:uid="{EF7957C8-F742-4D12-A4A1-AED8DC393422}"/>
    <cellStyle name="20% - Accent2 4 2 3" xfId="1786" xr:uid="{BF2E7848-85C8-475C-9133-8B5D53CAFAC8}"/>
    <cellStyle name="20% - Accent2 4 2 3 2" xfId="2787" xr:uid="{469AC8A7-25A7-45D6-9CFB-EE36C0626BDC}"/>
    <cellStyle name="20% - Accent2 4 2 3 2 2" xfId="4771" xr:uid="{AC1B1A07-79B1-4B97-9EA8-FD6A87C5AC04}"/>
    <cellStyle name="20% - Accent2 4 2 3 3" xfId="3779" xr:uid="{E2392D19-D42D-452D-A8DE-BDB2B087ED51}"/>
    <cellStyle name="20% - Accent2 4 2 4" xfId="2114" xr:uid="{19A3189B-B887-4746-9E69-180DCBBA4525}"/>
    <cellStyle name="20% - Accent2 4 2 4 2" xfId="3113" xr:uid="{1D5B37AE-CB45-4623-95AD-6E5960DA66DF}"/>
    <cellStyle name="20% - Accent2 4 2 4 2 2" xfId="5097" xr:uid="{C47B6B19-10F5-4486-AAEB-7E9A598766C6}"/>
    <cellStyle name="20% - Accent2 4 2 4 3" xfId="4105" xr:uid="{2E99EFD1-39B5-4FA6-8CC5-01B09CC00DD0}"/>
    <cellStyle name="20% - Accent2 4 2 5" xfId="2460" xr:uid="{B7FED1E9-D211-4658-A836-5A5AE40C868D}"/>
    <cellStyle name="20% - Accent2 4 2 5 2" xfId="4445" xr:uid="{D279B565-28B5-4142-A9FA-2DC5748AE9AF}"/>
    <cellStyle name="20% - Accent2 4 2 6" xfId="3453" xr:uid="{B5C9DC0B-1E44-4DA3-8F25-94E5E9DC95AC}"/>
    <cellStyle name="20% - Accent2 4 2 7" xfId="1460" xr:uid="{D8FA8910-FCEA-4E8B-9D47-1A07993430C8}"/>
    <cellStyle name="20% - Accent2 4 3" xfId="1541" xr:uid="{B450B21C-223E-4690-BC9E-294DDEB60509}"/>
    <cellStyle name="20% - Accent2 4 3 2" xfId="1867" xr:uid="{757AA6E0-27F2-42DB-B23A-F9C19BE4B993}"/>
    <cellStyle name="20% - Accent2 4 3 2 2" xfId="2868" xr:uid="{032EB405-B8EF-4317-AD4E-8913EC511593}"/>
    <cellStyle name="20% - Accent2 4 3 2 2 2" xfId="4852" xr:uid="{28AE9D66-9C05-467D-8BF1-9F7D92F1069A}"/>
    <cellStyle name="20% - Accent2 4 3 2 3" xfId="3860" xr:uid="{A6F69F88-50A2-46FE-87D2-A7D096B74098}"/>
    <cellStyle name="20% - Accent2 4 3 3" xfId="2206" xr:uid="{D5C7A210-EE49-4601-AA86-4301F459B42E}"/>
    <cellStyle name="20% - Accent2 4 3 3 2" xfId="3203" xr:uid="{4C93499B-E1BD-4EB6-A2EF-292545C5A927}"/>
    <cellStyle name="20% - Accent2 4 3 3 2 2" xfId="5187" xr:uid="{EBCF9747-43C7-4774-94B4-F80A828F5FD2}"/>
    <cellStyle name="20% - Accent2 4 3 3 3" xfId="4195" xr:uid="{92A39D4B-825B-4364-87AD-31357EFE69C8}"/>
    <cellStyle name="20% - Accent2 4 3 4" xfId="2541" xr:uid="{4D94F881-824F-4390-AA1A-F40879E6CA53}"/>
    <cellStyle name="20% - Accent2 4 3 4 2" xfId="4526" xr:uid="{C30CF758-09E1-4EDC-BBBE-C08907B5B7B0}"/>
    <cellStyle name="20% - Accent2 4 3 5" xfId="3534" xr:uid="{AEA2194E-E624-4336-8984-4B4C41C79553}"/>
    <cellStyle name="20% - Accent2 4 4" xfId="1704" xr:uid="{F830D15A-A75C-4828-BB45-9AF324ECC6F6}"/>
    <cellStyle name="20% - Accent2 4 4 2" xfId="2705" xr:uid="{D4E18F07-3DB8-4C78-9907-5CC43F191CE8}"/>
    <cellStyle name="20% - Accent2 4 4 2 2" xfId="4689" xr:uid="{1001A772-C1D0-4F30-B7FA-158B4546B1A6}"/>
    <cellStyle name="20% - Accent2 4 4 3" xfId="3697" xr:uid="{BEAB07F3-5F15-4154-9152-0DFE59302996}"/>
    <cellStyle name="20% - Accent2 4 5" xfId="2033" xr:uid="{2E420872-5AA2-4074-BD06-92132653EFC4}"/>
    <cellStyle name="20% - Accent2 4 5 2" xfId="3032" xr:uid="{BEE9B858-5576-4DA6-9E48-25A8DAEB4588}"/>
    <cellStyle name="20% - Accent2 4 5 2 2" xfId="5016" xr:uid="{03A7B459-3F8E-48D5-9988-2B748D424F0B}"/>
    <cellStyle name="20% - Accent2 4 5 3" xfId="4024" xr:uid="{126A8B3E-7358-4DB0-B8E5-BECD312E435C}"/>
    <cellStyle name="20% - Accent2 4 6" xfId="2378" xr:uid="{E0DBA16F-4F99-4E01-BD27-F707626018B3}"/>
    <cellStyle name="20% - Accent2 4 6 2" xfId="4363" xr:uid="{4B49EA45-4A01-46B5-A463-5FEA0592EA81}"/>
    <cellStyle name="20% - Accent2 4 7" xfId="3371" xr:uid="{BE82633C-948F-48B2-BBF6-27472421B192}"/>
    <cellStyle name="20% - Accent2 4 8" xfId="1377" xr:uid="{B6267145-2D43-44A9-A68F-A2DCAFF8AA7C}"/>
    <cellStyle name="20% - Accent2 40" xfId="1249" xr:uid="{00000000-0005-0000-0000-00008D000000}"/>
    <cellStyle name="20% - Accent2 41" xfId="1264" xr:uid="{00000000-0005-0000-0000-00008E000000}"/>
    <cellStyle name="20% - Accent2 42" xfId="1278" xr:uid="{00000000-0005-0000-0000-00008F000000}"/>
    <cellStyle name="20% - Accent2 43" xfId="1336" xr:uid="{784D9582-DA50-461B-A8C4-79DE6AC0B274}"/>
    <cellStyle name="20% - Accent2 5" xfId="103" xr:uid="{00000000-0005-0000-0000-000090000000}"/>
    <cellStyle name="20% - Accent2 5 2" xfId="677" xr:uid="{00000000-0005-0000-0000-000091000000}"/>
    <cellStyle name="20% - Accent2 5 2 2" xfId="1908" xr:uid="{953BD973-A183-47A6-8E94-4A5C1FAEF478}"/>
    <cellStyle name="20% - Accent2 5 2 2 2" xfId="2909" xr:uid="{B994444C-D2DE-4E74-9265-48215249B7DB}"/>
    <cellStyle name="20% - Accent2 5 2 2 2 2" xfId="4893" xr:uid="{A010CF67-335E-4D99-887B-5B758A0EA9CD}"/>
    <cellStyle name="20% - Accent2 5 2 2 3" xfId="3901" xr:uid="{DCFD63FB-2124-4252-A15D-C8349AB1B17E}"/>
    <cellStyle name="20% - Accent2 5 2 3" xfId="2246" xr:uid="{C9A0F02D-2B00-4AF6-A5C5-BDCAF355DC62}"/>
    <cellStyle name="20% - Accent2 5 2 3 2" xfId="3243" xr:uid="{7AB2568B-B51E-4532-A456-5D823DC77C9E}"/>
    <cellStyle name="20% - Accent2 5 2 3 2 2" xfId="5227" xr:uid="{51E85821-1DD6-4203-AC79-2ED3397E5236}"/>
    <cellStyle name="20% - Accent2 5 2 3 3" xfId="4235" xr:uid="{FC20175B-FA4A-4230-95C8-2C13DD5252E5}"/>
    <cellStyle name="20% - Accent2 5 2 4" xfId="2582" xr:uid="{0AA15A5A-7FB8-4969-AF69-22760E3E988F}"/>
    <cellStyle name="20% - Accent2 5 2 4 2" xfId="4567" xr:uid="{DA9B9447-1CE6-4B06-98A2-F261FE83569E}"/>
    <cellStyle name="20% - Accent2 5 2 5" xfId="3575" xr:uid="{791CAC3C-09D5-4B91-8E49-96AF4CB7E4C6}"/>
    <cellStyle name="20% - Accent2 5 2 6" xfId="1582" xr:uid="{D742AFAE-8960-498C-8DB8-A0A28551A180}"/>
    <cellStyle name="20% - Accent2 5 3" xfId="1745" xr:uid="{8B3AC109-C5DF-48C4-AC85-542FB6FC1E77}"/>
    <cellStyle name="20% - Accent2 5 3 2" xfId="2746" xr:uid="{2ECDB575-A18F-4170-9ACE-DC2DC7EE4C58}"/>
    <cellStyle name="20% - Accent2 5 3 2 2" xfId="4730" xr:uid="{A1600564-FC8B-42C9-82F2-0E1907CD1D49}"/>
    <cellStyle name="20% - Accent2 5 3 3" xfId="3738" xr:uid="{DF45520A-A9D0-471A-AD59-CAA88646C177}"/>
    <cellStyle name="20% - Accent2 5 4" xfId="2073" xr:uid="{2FC1856D-208E-438F-B25D-D2544D746F6E}"/>
    <cellStyle name="20% - Accent2 5 4 2" xfId="3072" xr:uid="{E5D8CD30-13C9-407F-B64E-D112E88A11C7}"/>
    <cellStyle name="20% - Accent2 5 4 2 2" xfId="5056" xr:uid="{27D43794-D11C-4400-B973-CCA0D368C51A}"/>
    <cellStyle name="20% - Accent2 5 4 3" xfId="4064" xr:uid="{70CBAAAF-B5C3-4196-BE2B-CD19DD5DFF78}"/>
    <cellStyle name="20% - Accent2 5 5" xfId="2419" xr:uid="{E5968ED2-E4E8-42C7-B8FD-2FCB7315114B}"/>
    <cellStyle name="20% - Accent2 5 5 2" xfId="4404" xr:uid="{ABBBFC30-6BEC-4153-91FE-5AD59599D753}"/>
    <cellStyle name="20% - Accent2 5 6" xfId="3412" xr:uid="{08AFBACF-BA93-4E54-AA38-DC602D65E529}"/>
    <cellStyle name="20% - Accent2 5 7" xfId="1418" xr:uid="{E2CF0598-18BF-43C3-8DF2-DB3DCEA5D1BD}"/>
    <cellStyle name="20% - Accent2 6" xfId="104" xr:uid="{00000000-0005-0000-0000-000092000000}"/>
    <cellStyle name="20% - Accent2 6 2" xfId="678" xr:uid="{00000000-0005-0000-0000-000093000000}"/>
    <cellStyle name="20% - Accent2 6 2 2" xfId="2827" xr:uid="{AF76F867-94C7-4DE8-AAF8-AA67D46430E8}"/>
    <cellStyle name="20% - Accent2 6 2 2 2" xfId="4811" xr:uid="{83165190-3DB7-44D6-BA7A-EDCFEEF16A32}"/>
    <cellStyle name="20% - Accent2 6 2 3" xfId="3819" xr:uid="{CEF21996-4318-4D4A-82BF-23103791610E}"/>
    <cellStyle name="20% - Accent2 6 2 4" xfId="1826" xr:uid="{E07E3B0C-FE90-46D6-9523-E8C37635BF11}"/>
    <cellStyle name="20% - Accent2 6 3" xfId="2162" xr:uid="{CB41D924-632A-47D8-8A6B-48C6D1083BC9}"/>
    <cellStyle name="20% - Accent2 6 3 2" xfId="3161" xr:uid="{901D41D8-A63C-4056-84F0-C6F60064A175}"/>
    <cellStyle name="20% - Accent2 6 3 2 2" xfId="5145" xr:uid="{21790F8F-4BF4-4B9F-82A6-7701D7635189}"/>
    <cellStyle name="20% - Accent2 6 3 3" xfId="4153" xr:uid="{9D95F02C-67C1-4F36-8DA4-F1FCAAFA29A2}"/>
    <cellStyle name="20% - Accent2 6 4" xfId="2500" xr:uid="{A1A0ACFC-3D8D-4CB5-8E75-AF9B6ED37F6C}"/>
    <cellStyle name="20% - Accent2 6 4 2" xfId="4485" xr:uid="{C467BEBE-64E1-4BE8-82DA-DF8F7BD83B66}"/>
    <cellStyle name="20% - Accent2 6 5" xfId="3493" xr:uid="{ACBA9DC1-D82F-43D7-BCCE-A55E99F2D3E9}"/>
    <cellStyle name="20% - Accent2 6 6" xfId="1500" xr:uid="{C1B6A3D0-372D-4E19-8FC8-ED0407AE7A21}"/>
    <cellStyle name="20% - Accent2 7" xfId="200" xr:uid="{00000000-0005-0000-0000-000094000000}"/>
    <cellStyle name="20% - Accent2 7 2" xfId="772" xr:uid="{00000000-0005-0000-0000-000095000000}"/>
    <cellStyle name="20% - Accent2 7 2 2" xfId="4648" xr:uid="{C8B51994-2099-428E-8C43-713B12EA0084}"/>
    <cellStyle name="20% - Accent2 7 2 3" xfId="2664" xr:uid="{638C1713-EA35-4432-A7F4-32BB2CF8A221}"/>
    <cellStyle name="20% - Accent2 7 3" xfId="3656" xr:uid="{30B8552E-4CAA-4AD8-BC8B-2F2A1CC95447}"/>
    <cellStyle name="20% - Accent2 7 4" xfId="1663" xr:uid="{C675AB78-8986-4C83-8A2C-21A3F102A887}"/>
    <cellStyle name="20% - Accent2 8" xfId="201" xr:uid="{00000000-0005-0000-0000-000096000000}"/>
    <cellStyle name="20% - Accent2 8 2" xfId="773" xr:uid="{00000000-0005-0000-0000-000097000000}"/>
    <cellStyle name="20% - Accent2 8 2 2" xfId="4974" xr:uid="{CC28DEDF-1E94-4729-8F6F-F366F1854A5F}"/>
    <cellStyle name="20% - Accent2 8 2 3" xfId="2990" xr:uid="{2268CFD9-FEBC-4A5B-84CA-2F5D167D2942}"/>
    <cellStyle name="20% - Accent2 8 3" xfId="3982" xr:uid="{1D2FF50B-C924-4780-A27B-2201FD6C2B2C}"/>
    <cellStyle name="20% - Accent2 8 4" xfId="1990" xr:uid="{40FD8473-434F-415A-9A31-C6DEB4E1FD07}"/>
    <cellStyle name="20% - Accent2 9" xfId="202" xr:uid="{00000000-0005-0000-0000-000098000000}"/>
    <cellStyle name="20% - Accent2 9 2" xfId="774" xr:uid="{00000000-0005-0000-0000-000099000000}"/>
    <cellStyle name="20% - Accent2 9 2 2" xfId="4322" xr:uid="{5E573D33-341C-4E3A-AFB5-6F7C09E3DA2D}"/>
    <cellStyle name="20% - Accent2 9 3" xfId="2337" xr:uid="{E2D4A878-5668-4941-97F5-F07423EA1ADE}"/>
    <cellStyle name="20% - Accent3" xfId="69" builtinId="38" customBuiltin="1"/>
    <cellStyle name="20% - Accent3 10" xfId="203" xr:uid="{00000000-0005-0000-0000-00009B000000}"/>
    <cellStyle name="20% - Accent3 10 2" xfId="775" xr:uid="{00000000-0005-0000-0000-00009C000000}"/>
    <cellStyle name="20% - Accent3 10 3" xfId="3332" xr:uid="{A59F8361-5138-4250-A4A6-ADC79E385E50}"/>
    <cellStyle name="20% - Accent3 11" xfId="204" xr:uid="{00000000-0005-0000-0000-00009D000000}"/>
    <cellStyle name="20% - Accent3 11 2" xfId="776" xr:uid="{00000000-0005-0000-0000-00009E000000}"/>
    <cellStyle name="20% - Accent3 12" xfId="205" xr:uid="{00000000-0005-0000-0000-00009F000000}"/>
    <cellStyle name="20% - Accent3 12 2" xfId="777" xr:uid="{00000000-0005-0000-0000-0000A0000000}"/>
    <cellStyle name="20% - Accent3 13" xfId="206" xr:uid="{00000000-0005-0000-0000-0000A1000000}"/>
    <cellStyle name="20% - Accent3 13 2" xfId="778" xr:uid="{00000000-0005-0000-0000-0000A2000000}"/>
    <cellStyle name="20% - Accent3 14" xfId="207" xr:uid="{00000000-0005-0000-0000-0000A3000000}"/>
    <cellStyle name="20% - Accent3 14 2" xfId="779" xr:uid="{00000000-0005-0000-0000-0000A4000000}"/>
    <cellStyle name="20% - Accent3 15" xfId="208" xr:uid="{00000000-0005-0000-0000-0000A5000000}"/>
    <cellStyle name="20% - Accent3 15 2" xfId="780" xr:uid="{00000000-0005-0000-0000-0000A6000000}"/>
    <cellStyle name="20% - Accent3 16" xfId="209" xr:uid="{00000000-0005-0000-0000-0000A7000000}"/>
    <cellStyle name="20% - Accent3 16 2" xfId="781" xr:uid="{00000000-0005-0000-0000-0000A8000000}"/>
    <cellStyle name="20% - Accent3 17" xfId="210" xr:uid="{00000000-0005-0000-0000-0000A9000000}"/>
    <cellStyle name="20% - Accent3 17 2" xfId="782" xr:uid="{00000000-0005-0000-0000-0000AA000000}"/>
    <cellStyle name="20% - Accent3 18" xfId="211" xr:uid="{00000000-0005-0000-0000-0000AB000000}"/>
    <cellStyle name="20% - Accent3 18 2" xfId="783" xr:uid="{00000000-0005-0000-0000-0000AC000000}"/>
    <cellStyle name="20% - Accent3 19" xfId="212" xr:uid="{00000000-0005-0000-0000-0000AD000000}"/>
    <cellStyle name="20% - Accent3 19 2" xfId="784" xr:uid="{00000000-0005-0000-0000-0000AE000000}"/>
    <cellStyle name="20% - Accent3 2" xfId="105" xr:uid="{00000000-0005-0000-0000-0000AF000000}"/>
    <cellStyle name="20% - Accent3 2 2" xfId="679" xr:uid="{00000000-0005-0000-0000-0000B0000000}"/>
    <cellStyle name="20% - Accent3 2 2 2" xfId="1477" xr:uid="{45C58702-6258-4B3C-A117-9A0003F8DC78}"/>
    <cellStyle name="20% - Accent3 2 2 2 2" xfId="1640" xr:uid="{08B1679F-BA00-4692-BD01-7325BDBE1C0A}"/>
    <cellStyle name="20% - Accent3 2 2 2 2 2" xfId="1966" xr:uid="{C334BC98-E909-448F-A828-145C7B066FD8}"/>
    <cellStyle name="20% - Accent3 2 2 2 2 2 2" xfId="2967" xr:uid="{D23DC285-189E-4AD8-86B6-4805ACEC77DE}"/>
    <cellStyle name="20% - Accent3 2 2 2 2 2 2 2" xfId="4951" xr:uid="{3F95300B-4812-40BA-84B8-86340950BAF9}"/>
    <cellStyle name="20% - Accent3 2 2 2 2 2 3" xfId="3959" xr:uid="{948E75DE-D3BD-4AB0-B22F-E07AFDA55502}"/>
    <cellStyle name="20% - Accent3 2 2 2 2 3" xfId="2304" xr:uid="{AC2D07D7-1E4A-4399-90A6-32429F03D461}"/>
    <cellStyle name="20% - Accent3 2 2 2 2 3 2" xfId="3301" xr:uid="{D6F962DB-2B48-4B1F-B6A6-4063811F8DB3}"/>
    <cellStyle name="20% - Accent3 2 2 2 2 3 2 2" xfId="5285" xr:uid="{9DC85A43-5E16-4C26-9B08-D7F0F0F9DF23}"/>
    <cellStyle name="20% - Accent3 2 2 2 2 3 3" xfId="4293" xr:uid="{B7C8C4B0-2A0B-4F3E-8A2C-5082A62B9E94}"/>
    <cellStyle name="20% - Accent3 2 2 2 2 4" xfId="2640" xr:uid="{7A94E44D-92E9-4913-8A4F-A4B00024307A}"/>
    <cellStyle name="20% - Accent3 2 2 2 2 4 2" xfId="4625" xr:uid="{0C70C4E7-F73C-4FE6-B9F5-E284056D3834}"/>
    <cellStyle name="20% - Accent3 2 2 2 2 5" xfId="3633" xr:uid="{EC424201-088D-42BC-8FC8-1B4FC8D3DC2B}"/>
    <cellStyle name="20% - Accent3 2 2 2 3" xfId="1803" xr:uid="{9E219AE1-75A2-4C6F-8C6E-F57379B4CA63}"/>
    <cellStyle name="20% - Accent3 2 2 2 3 2" xfId="2804" xr:uid="{FB9F5437-DFA9-44B8-8AB3-E4C55C2FAEA6}"/>
    <cellStyle name="20% - Accent3 2 2 2 3 2 2" xfId="4788" xr:uid="{E81C8980-221E-40D3-BF6C-75FEB7685997}"/>
    <cellStyle name="20% - Accent3 2 2 2 3 3" xfId="3796" xr:uid="{8C7CDDDA-225F-4E02-89DE-6E909F69037B}"/>
    <cellStyle name="20% - Accent3 2 2 2 4" xfId="2131" xr:uid="{C27BFE89-377F-4042-A2A7-7E1C98CF20AC}"/>
    <cellStyle name="20% - Accent3 2 2 2 4 2" xfId="3130" xr:uid="{3C11C62B-DF14-4DCF-8150-F42AE74A11C5}"/>
    <cellStyle name="20% - Accent3 2 2 2 4 2 2" xfId="5114" xr:uid="{61F3ADCB-F5EA-4C10-B950-B6145E751714}"/>
    <cellStyle name="20% - Accent3 2 2 2 4 3" xfId="4122" xr:uid="{E83D8010-2C1C-4D1D-A89F-2984C742547C}"/>
    <cellStyle name="20% - Accent3 2 2 2 5" xfId="2477" xr:uid="{3C07AA26-8D57-4887-B13D-4B7AB7E6A8D7}"/>
    <cellStyle name="20% - Accent3 2 2 2 5 2" xfId="4462" xr:uid="{42180236-00F3-46D5-ABFC-F1DABA3AFE95}"/>
    <cellStyle name="20% - Accent3 2 2 2 6" xfId="3470" xr:uid="{76572048-16CA-4236-93AC-367E39DE62C2}"/>
    <cellStyle name="20% - Accent3 2 2 3" xfId="1558" xr:uid="{C366A7C0-E154-49E4-B4E9-A1B69D73421A}"/>
    <cellStyle name="20% - Accent3 2 2 3 2" xfId="1884" xr:uid="{D8A5F877-3F0F-4559-A8C0-940C3AA797EC}"/>
    <cellStyle name="20% - Accent3 2 2 3 2 2" xfId="2885" xr:uid="{5D59C922-BEB8-41B5-A577-5EAB8AC80E5F}"/>
    <cellStyle name="20% - Accent3 2 2 3 2 2 2" xfId="4869" xr:uid="{7779F871-68E8-4A23-B519-6A726FF1061F}"/>
    <cellStyle name="20% - Accent3 2 2 3 2 3" xfId="3877" xr:uid="{A98302ED-60B5-47E8-813D-25BBF4E1F025}"/>
    <cellStyle name="20% - Accent3 2 2 3 3" xfId="2223" xr:uid="{BDA7C58D-FBCB-492A-8F99-CA05E71D4E20}"/>
    <cellStyle name="20% - Accent3 2 2 3 3 2" xfId="3220" xr:uid="{82A2308A-1729-484D-BE70-9B76D4407EB7}"/>
    <cellStyle name="20% - Accent3 2 2 3 3 2 2" xfId="5204" xr:uid="{F9CE5155-A199-45FD-A0D5-A650E335F9F2}"/>
    <cellStyle name="20% - Accent3 2 2 3 3 3" xfId="4212" xr:uid="{823C3E7D-237A-46A7-BF2A-EC756EF6FF70}"/>
    <cellStyle name="20% - Accent3 2 2 3 4" xfId="2558" xr:uid="{ACC77D8D-A657-4D75-9691-359B407C34FB}"/>
    <cellStyle name="20% - Accent3 2 2 3 4 2" xfId="4543" xr:uid="{B2FBE94D-6833-4EB5-8DE1-F593029549AE}"/>
    <cellStyle name="20% - Accent3 2 2 3 5" xfId="3551" xr:uid="{D38B6ED0-D759-4E9C-9324-D4797BC4E292}"/>
    <cellStyle name="20% - Accent3 2 2 4" xfId="1721" xr:uid="{4D1A165F-4AF4-495F-9904-17FF7ADB1DD4}"/>
    <cellStyle name="20% - Accent3 2 2 4 2" xfId="2722" xr:uid="{E89D99F4-FFB4-4241-8802-716610405DB7}"/>
    <cellStyle name="20% - Accent3 2 2 4 2 2" xfId="4706" xr:uid="{4DE7137A-709C-4F6D-83C8-C993FE6AD55A}"/>
    <cellStyle name="20% - Accent3 2 2 4 3" xfId="3714" xr:uid="{5D176170-A999-48D5-BB6F-39DA8854551D}"/>
    <cellStyle name="20% - Accent3 2 2 5" xfId="2050" xr:uid="{14A20FA8-6217-4D36-B1C5-19EBE6B30814}"/>
    <cellStyle name="20% - Accent3 2 2 5 2" xfId="3049" xr:uid="{EACC55DC-B959-446B-8F48-6EDE60EACF24}"/>
    <cellStyle name="20% - Accent3 2 2 5 2 2" xfId="5033" xr:uid="{AFD86697-B001-488F-AE48-0B4E5D5F91D4}"/>
    <cellStyle name="20% - Accent3 2 2 5 3" xfId="4041" xr:uid="{5B2F59C6-9628-4BD1-9A18-8441269C495E}"/>
    <cellStyle name="20% - Accent3 2 2 6" xfId="2395" xr:uid="{5248B462-9941-4E86-9E23-04D6453E3A3F}"/>
    <cellStyle name="20% - Accent3 2 2 6 2" xfId="4380" xr:uid="{0113EC91-88D7-47DF-948D-51CBA68B3C30}"/>
    <cellStyle name="20% - Accent3 2 2 7" xfId="3388" xr:uid="{6077BEE2-6F53-41F9-9B95-C78C5A38368B}"/>
    <cellStyle name="20% - Accent3 2 2 8" xfId="1394" xr:uid="{D3E27BB7-5A08-499E-A518-CD6867A3F234}"/>
    <cellStyle name="20% - Accent3 2 3" xfId="1436" xr:uid="{A3EDBC2F-F6B4-4537-9AD2-017FFC8BC831}"/>
    <cellStyle name="20% - Accent3 2 3 2" xfId="1599" xr:uid="{839B2A55-51AF-4C1F-B63B-11B6685BD94F}"/>
    <cellStyle name="20% - Accent3 2 3 2 2" xfId="1925" xr:uid="{4F4EECA6-9E57-45A0-AC5C-D8A23A583C6E}"/>
    <cellStyle name="20% - Accent3 2 3 2 2 2" xfId="2926" xr:uid="{F9EE4594-1ABE-4FD2-B393-7FED7E9C4EC0}"/>
    <cellStyle name="20% - Accent3 2 3 2 2 2 2" xfId="4910" xr:uid="{D25C09C0-8026-4CCA-83EA-996B27375238}"/>
    <cellStyle name="20% - Accent3 2 3 2 2 3" xfId="3918" xr:uid="{C4533C6A-E0CE-4C5D-9D9F-77B83BDD18F6}"/>
    <cellStyle name="20% - Accent3 2 3 2 3" xfId="2263" xr:uid="{628D47F8-525C-4B68-B9DA-6DAD403FC196}"/>
    <cellStyle name="20% - Accent3 2 3 2 3 2" xfId="3260" xr:uid="{4E964724-7541-4715-B92D-FCCCAEE258EE}"/>
    <cellStyle name="20% - Accent3 2 3 2 3 2 2" xfId="5244" xr:uid="{48DE5D73-0A5A-4B79-B15D-2F4ED9FC74EF}"/>
    <cellStyle name="20% - Accent3 2 3 2 3 3" xfId="4252" xr:uid="{18D69B74-00C9-4434-82CA-E2E65C406C43}"/>
    <cellStyle name="20% - Accent3 2 3 2 4" xfId="2599" xr:uid="{3D0F4349-4586-44E9-8672-BAC55E926F94}"/>
    <cellStyle name="20% - Accent3 2 3 2 4 2" xfId="4584" xr:uid="{5DCF5CB6-EDA0-4986-BD44-EE51124A1207}"/>
    <cellStyle name="20% - Accent3 2 3 2 5" xfId="3592" xr:uid="{96DE10DB-98DA-467A-81FE-B33520F3D174}"/>
    <cellStyle name="20% - Accent3 2 3 3" xfId="1762" xr:uid="{DD17DB3E-1410-4077-8BD3-D912DAE2DC0B}"/>
    <cellStyle name="20% - Accent3 2 3 3 2" xfId="2763" xr:uid="{575FBFCD-067A-4F6C-B350-AD560ED95E8C}"/>
    <cellStyle name="20% - Accent3 2 3 3 2 2" xfId="4747" xr:uid="{D9F7F7E6-F42D-4726-BE56-D98479372806}"/>
    <cellStyle name="20% - Accent3 2 3 3 3" xfId="3755" xr:uid="{D6999305-C114-4D72-9FEC-F113290F8A81}"/>
    <cellStyle name="20% - Accent3 2 3 4" xfId="2090" xr:uid="{00D56D8E-F04B-45EA-A649-6A18F29169F1}"/>
    <cellStyle name="20% - Accent3 2 3 4 2" xfId="3089" xr:uid="{7472F09D-8D13-4A17-9D22-A07815B8B38A}"/>
    <cellStyle name="20% - Accent3 2 3 4 2 2" xfId="5073" xr:uid="{E7EFA6E7-CA84-4F4A-B03C-42CE2C08A5E8}"/>
    <cellStyle name="20% - Accent3 2 3 4 3" xfId="4081" xr:uid="{E9653273-9613-4F39-BA11-11F2D5477CB4}"/>
    <cellStyle name="20% - Accent3 2 3 5" xfId="2436" xr:uid="{F9799115-C296-46AB-B816-35F6373CF9C5}"/>
    <cellStyle name="20% - Accent3 2 3 5 2" xfId="4421" xr:uid="{5D64E398-316C-46BA-A506-B5F8A422E6DF}"/>
    <cellStyle name="20% - Accent3 2 3 6" xfId="3429" xr:uid="{B8CFB213-638B-4856-9A62-6F9A649882F8}"/>
    <cellStyle name="20% - Accent3 2 4" xfId="1517" xr:uid="{ED62A181-7A54-4652-8D5A-BA71EFCD4BDC}"/>
    <cellStyle name="20% - Accent3 2 4 2" xfId="1843" xr:uid="{25CD0227-B9DA-4C2B-A4A3-B2DB2DEBE6B3}"/>
    <cellStyle name="20% - Accent3 2 4 2 2" xfId="2844" xr:uid="{67557D15-FA53-490A-9306-E9239C7A748A}"/>
    <cellStyle name="20% - Accent3 2 4 2 2 2" xfId="4828" xr:uid="{6A05D4FF-BE13-49BE-862D-05B1CCED5591}"/>
    <cellStyle name="20% - Accent3 2 4 2 3" xfId="3836" xr:uid="{440E3730-0A95-4EE1-A278-929855995FA9}"/>
    <cellStyle name="20% - Accent3 2 4 3" xfId="2182" xr:uid="{2B347C70-CE44-4748-A398-B530696890F3}"/>
    <cellStyle name="20% - Accent3 2 4 3 2" xfId="3179" xr:uid="{06A77013-A220-4BFD-A53A-1CBB970CA5B7}"/>
    <cellStyle name="20% - Accent3 2 4 3 2 2" xfId="5163" xr:uid="{1015473C-4BEC-4059-BCB3-06A6EE3EF846}"/>
    <cellStyle name="20% - Accent3 2 4 3 3" xfId="4171" xr:uid="{C3284FEB-E455-425D-99E7-05127C1A613E}"/>
    <cellStyle name="20% - Accent3 2 4 4" xfId="2517" xr:uid="{9AF74371-C19E-4229-AE11-E4A50656B6E4}"/>
    <cellStyle name="20% - Accent3 2 4 4 2" xfId="4502" xr:uid="{C4B9A4C1-14F3-4972-A19C-968F2DB74DBC}"/>
    <cellStyle name="20% - Accent3 2 4 5" xfId="3510" xr:uid="{0B2CDAC4-A4DC-4B41-83C2-421083C4446D}"/>
    <cellStyle name="20% - Accent3 2 5" xfId="1680" xr:uid="{92188CD4-A9A7-4398-AF9E-E44680C0A4DB}"/>
    <cellStyle name="20% - Accent3 2 5 2" xfId="2681" xr:uid="{6F92091A-6755-4FA0-B433-32918A70434D}"/>
    <cellStyle name="20% - Accent3 2 5 2 2" xfId="4665" xr:uid="{837358ED-37CE-46AC-8CF5-1725158B56AA}"/>
    <cellStyle name="20% - Accent3 2 5 3" xfId="3673" xr:uid="{DC064B57-A5B7-4AFC-9105-87D8F69309AB}"/>
    <cellStyle name="20% - Accent3 2 6" xfId="2009" xr:uid="{892175B0-C4D1-4562-8435-9D0E8B7595AA}"/>
    <cellStyle name="20% - Accent3 2 6 2" xfId="3008" xr:uid="{8ABEACFE-C68E-479F-879C-DCC8A508924E}"/>
    <cellStyle name="20% - Accent3 2 6 2 2" xfId="4992" xr:uid="{C5297F68-6DF9-4F62-A244-3889D76DF8C0}"/>
    <cellStyle name="20% - Accent3 2 6 3" xfId="4000" xr:uid="{14290F9B-32EF-4A69-A6E4-A6EF8194F475}"/>
    <cellStyle name="20% - Accent3 2 7" xfId="2354" xr:uid="{08898ECF-B00F-4BBD-91B5-40D9D72341E2}"/>
    <cellStyle name="20% - Accent3 2 7 2" xfId="4339" xr:uid="{4606BF31-5FAE-4029-ADD6-854E9E869DAB}"/>
    <cellStyle name="20% - Accent3 2 8" xfId="3347" xr:uid="{6654F700-39CB-44A0-B70F-0C0ADB23A594}"/>
    <cellStyle name="20% - Accent3 2 9" xfId="1353" xr:uid="{42569E41-AED0-4774-9CE5-72E54FFD32DE}"/>
    <cellStyle name="20% - Accent3 20" xfId="213" xr:uid="{00000000-0005-0000-0000-0000B1000000}"/>
    <cellStyle name="20% - Accent3 20 2" xfId="785" xr:uid="{00000000-0005-0000-0000-0000B2000000}"/>
    <cellStyle name="20% - Accent3 21" xfId="214" xr:uid="{00000000-0005-0000-0000-0000B3000000}"/>
    <cellStyle name="20% - Accent3 21 2" xfId="786" xr:uid="{00000000-0005-0000-0000-0000B4000000}"/>
    <cellStyle name="20% - Accent3 22" xfId="426" xr:uid="{00000000-0005-0000-0000-0000B5000000}"/>
    <cellStyle name="20% - Accent3 22 2" xfId="996" xr:uid="{00000000-0005-0000-0000-0000B6000000}"/>
    <cellStyle name="20% - Accent3 23" xfId="427" xr:uid="{00000000-0005-0000-0000-0000B7000000}"/>
    <cellStyle name="20% - Accent3 23 2" xfId="997" xr:uid="{00000000-0005-0000-0000-0000B8000000}"/>
    <cellStyle name="20% - Accent3 24" xfId="428" xr:uid="{00000000-0005-0000-0000-0000B9000000}"/>
    <cellStyle name="20% - Accent3 24 2" xfId="998" xr:uid="{00000000-0005-0000-0000-0000BA000000}"/>
    <cellStyle name="20% - Accent3 25" xfId="429" xr:uid="{00000000-0005-0000-0000-0000BB000000}"/>
    <cellStyle name="20% - Accent3 25 2" xfId="999" xr:uid="{00000000-0005-0000-0000-0000BC000000}"/>
    <cellStyle name="20% - Accent3 26" xfId="430" xr:uid="{00000000-0005-0000-0000-0000BD000000}"/>
    <cellStyle name="20% - Accent3 26 2" xfId="1000" xr:uid="{00000000-0005-0000-0000-0000BE000000}"/>
    <cellStyle name="20% - Accent3 27" xfId="431" xr:uid="{00000000-0005-0000-0000-0000BF000000}"/>
    <cellStyle name="20% - Accent3 27 2" xfId="1001" xr:uid="{00000000-0005-0000-0000-0000C0000000}"/>
    <cellStyle name="20% - Accent3 28" xfId="432" xr:uid="{00000000-0005-0000-0000-0000C1000000}"/>
    <cellStyle name="20% - Accent3 28 2" xfId="1002" xr:uid="{00000000-0005-0000-0000-0000C2000000}"/>
    <cellStyle name="20% - Accent3 29" xfId="433" xr:uid="{00000000-0005-0000-0000-0000C3000000}"/>
    <cellStyle name="20% - Accent3 29 2" xfId="1003" xr:uid="{00000000-0005-0000-0000-0000C4000000}"/>
    <cellStyle name="20% - Accent3 3" xfId="106" xr:uid="{00000000-0005-0000-0000-0000C5000000}"/>
    <cellStyle name="20% - Accent3 3 2" xfId="680" xr:uid="{00000000-0005-0000-0000-0000C6000000}"/>
    <cellStyle name="20% - Accent3 3 2 2" xfId="1490" xr:uid="{F9AFCA5E-E8AB-4679-BBE3-EEC3EF727243}"/>
    <cellStyle name="20% - Accent3 3 2 2 2" xfId="1653" xr:uid="{E6BAD587-1713-4120-AB13-16242FDB9FD3}"/>
    <cellStyle name="20% - Accent3 3 2 2 2 2" xfId="1979" xr:uid="{76A9C396-FBC5-4951-969A-6031E941CA4B}"/>
    <cellStyle name="20% - Accent3 3 2 2 2 2 2" xfId="2980" xr:uid="{F0FA8A83-2BB3-4C97-BA25-A90DCF50DFDA}"/>
    <cellStyle name="20% - Accent3 3 2 2 2 2 2 2" xfId="4964" xr:uid="{AB49944E-E66C-43C0-9B9D-0E268241A6B6}"/>
    <cellStyle name="20% - Accent3 3 2 2 2 2 3" xfId="3972" xr:uid="{23717B43-4660-4632-A4D2-4E141A6CC7A5}"/>
    <cellStyle name="20% - Accent3 3 2 2 2 3" xfId="2317" xr:uid="{095DA0E2-BC84-4976-9962-DB807A70B56E}"/>
    <cellStyle name="20% - Accent3 3 2 2 2 3 2" xfId="3314" xr:uid="{9A1E12F3-84BE-4DFC-82A0-0191531B8681}"/>
    <cellStyle name="20% - Accent3 3 2 2 2 3 2 2" xfId="5298" xr:uid="{B791269F-28A6-49BA-A41B-0C208D40FBBE}"/>
    <cellStyle name="20% - Accent3 3 2 2 2 3 3" xfId="4306" xr:uid="{3B68C44A-E234-412A-B1B3-C8A6B98D7B84}"/>
    <cellStyle name="20% - Accent3 3 2 2 2 4" xfId="2653" xr:uid="{F42E3376-507D-4ADD-B799-CCF92C906E2E}"/>
    <cellStyle name="20% - Accent3 3 2 2 2 4 2" xfId="4638" xr:uid="{9938C961-CE31-449B-A4DE-63DC1197C93C}"/>
    <cellStyle name="20% - Accent3 3 2 2 2 5" xfId="3646" xr:uid="{7D242DE2-E81F-4815-A13F-46130DC1A28D}"/>
    <cellStyle name="20% - Accent3 3 2 2 3" xfId="1816" xr:uid="{88762B3A-D4B4-45E4-BD15-076141668389}"/>
    <cellStyle name="20% - Accent3 3 2 2 3 2" xfId="2817" xr:uid="{74E15D43-7F5C-41CF-9445-92774276CC74}"/>
    <cellStyle name="20% - Accent3 3 2 2 3 2 2" xfId="4801" xr:uid="{63C6CAB1-381D-4C09-A856-8DEA3BC23E9F}"/>
    <cellStyle name="20% - Accent3 3 2 2 3 3" xfId="3809" xr:uid="{F3060446-B45F-4EF7-A74D-89AEF62045A7}"/>
    <cellStyle name="20% - Accent3 3 2 2 4" xfId="2144" xr:uid="{2D05026A-EA7E-48A1-A5BD-37E75283A877}"/>
    <cellStyle name="20% - Accent3 3 2 2 4 2" xfId="3143" xr:uid="{1AE8E204-46A2-46E1-8E25-4F568BA40612}"/>
    <cellStyle name="20% - Accent3 3 2 2 4 2 2" xfId="5127" xr:uid="{8072F6EA-BACB-4C4E-BEF0-FDCA0DE6920F}"/>
    <cellStyle name="20% - Accent3 3 2 2 4 3" xfId="4135" xr:uid="{E0585CF0-154E-4767-A757-11E0D27CF188}"/>
    <cellStyle name="20% - Accent3 3 2 2 5" xfId="2490" xr:uid="{E5C4EEA2-19A8-48EC-BA16-E67255D11E32}"/>
    <cellStyle name="20% - Accent3 3 2 2 5 2" xfId="4475" xr:uid="{913E73FB-886A-416D-9D5E-4D832FB02D19}"/>
    <cellStyle name="20% - Accent3 3 2 2 6" xfId="3483" xr:uid="{40449FE6-D091-4F77-B322-5534B8C74003}"/>
    <cellStyle name="20% - Accent3 3 2 3" xfId="1571" xr:uid="{EA17F8F9-3497-44B4-A3D9-360CF4568743}"/>
    <cellStyle name="20% - Accent3 3 2 3 2" xfId="1897" xr:uid="{38B907E2-FBC9-4096-81F8-8B834059CE15}"/>
    <cellStyle name="20% - Accent3 3 2 3 2 2" xfId="2898" xr:uid="{C27F9DF6-8436-464E-980B-EB0548D9B2C6}"/>
    <cellStyle name="20% - Accent3 3 2 3 2 2 2" xfId="4882" xr:uid="{E0EC72F2-9D56-48E2-B9CC-2CC12FDE5BF3}"/>
    <cellStyle name="20% - Accent3 3 2 3 2 3" xfId="3890" xr:uid="{1FE18056-2180-484E-B565-52DA01AECF69}"/>
    <cellStyle name="20% - Accent3 3 2 3 3" xfId="2236" xr:uid="{18CF85CF-0EB5-491C-AC8B-C28F012905DC}"/>
    <cellStyle name="20% - Accent3 3 2 3 3 2" xfId="3233" xr:uid="{718BB878-7884-497B-964A-973037CEE113}"/>
    <cellStyle name="20% - Accent3 3 2 3 3 2 2" xfId="5217" xr:uid="{D09F3B75-9FCD-4C66-888C-B3163DEF65CA}"/>
    <cellStyle name="20% - Accent3 3 2 3 3 3" xfId="4225" xr:uid="{E5154F70-A79B-4079-8BC7-EEA982D0CB5A}"/>
    <cellStyle name="20% - Accent3 3 2 3 4" xfId="2571" xr:uid="{D2399D71-4857-4D63-BB92-5F3A7B9707A2}"/>
    <cellStyle name="20% - Accent3 3 2 3 4 2" xfId="4556" xr:uid="{E755B718-C26C-449F-A72F-BCC029589348}"/>
    <cellStyle name="20% - Accent3 3 2 3 5" xfId="3564" xr:uid="{2F0F81B2-67E1-4C5B-8DA0-6C3D6E79DE38}"/>
    <cellStyle name="20% - Accent3 3 2 4" xfId="1734" xr:uid="{D7CE5BD3-254F-4E44-AAE0-A106662E8B07}"/>
    <cellStyle name="20% - Accent3 3 2 4 2" xfId="2735" xr:uid="{2F8DBE82-1309-4692-B437-9230262FBA19}"/>
    <cellStyle name="20% - Accent3 3 2 4 2 2" xfId="4719" xr:uid="{FBCE64D7-CF12-4CCC-8C34-087E81980714}"/>
    <cellStyle name="20% - Accent3 3 2 4 3" xfId="3727" xr:uid="{C36515BA-6169-424B-9BF5-FAB81DEF96DD}"/>
    <cellStyle name="20% - Accent3 3 2 5" xfId="2063" xr:uid="{90438F8F-5557-4548-840D-A3B63AE1A170}"/>
    <cellStyle name="20% - Accent3 3 2 5 2" xfId="3062" xr:uid="{E6F29E97-A41B-442A-B3CF-4638EDD013A6}"/>
    <cellStyle name="20% - Accent3 3 2 5 2 2" xfId="5046" xr:uid="{4EAC6F24-EC25-4AB9-8BB0-300C68670F45}"/>
    <cellStyle name="20% - Accent3 3 2 5 3" xfId="4054" xr:uid="{319CB4A6-3021-484E-8F59-DD22DAEE0A97}"/>
    <cellStyle name="20% - Accent3 3 2 6" xfId="2408" xr:uid="{EEC06140-9DD7-49C7-B814-0D9708EB1FB8}"/>
    <cellStyle name="20% - Accent3 3 2 6 2" xfId="4393" xr:uid="{C0165A1C-4FDB-4505-81ED-34CFCA1109F2}"/>
    <cellStyle name="20% - Accent3 3 2 7" xfId="3401" xr:uid="{0A61682E-CBB0-4CD9-8B26-73000150FDD2}"/>
    <cellStyle name="20% - Accent3 3 2 8" xfId="1407" xr:uid="{5DA79683-308D-40E9-A1E7-C71C81B03EF2}"/>
    <cellStyle name="20% - Accent3 3 3" xfId="1449" xr:uid="{1E279C75-D710-4BE9-8B2B-88A97F5AF66D}"/>
    <cellStyle name="20% - Accent3 3 3 2" xfId="1612" xr:uid="{1BA3967C-4B3C-4AB1-B99E-AD05A86BD86D}"/>
    <cellStyle name="20% - Accent3 3 3 2 2" xfId="1938" xr:uid="{C7202093-6644-43A6-AABA-8F33895F16A7}"/>
    <cellStyle name="20% - Accent3 3 3 2 2 2" xfId="2939" xr:uid="{1525AFBC-8112-47BD-A858-FAE25020F79B}"/>
    <cellStyle name="20% - Accent3 3 3 2 2 2 2" xfId="4923" xr:uid="{0E823D53-5A6F-4606-BB8D-89DE62E236E8}"/>
    <cellStyle name="20% - Accent3 3 3 2 2 3" xfId="3931" xr:uid="{193A63B0-CB33-44D8-B2C2-68314C23F2FF}"/>
    <cellStyle name="20% - Accent3 3 3 2 3" xfId="2276" xr:uid="{B3F1D197-084A-4C46-959B-ED1B6371FDF4}"/>
    <cellStyle name="20% - Accent3 3 3 2 3 2" xfId="3273" xr:uid="{E7D4B1E7-EDD1-4F4E-8D96-A8BA61F886C6}"/>
    <cellStyle name="20% - Accent3 3 3 2 3 2 2" xfId="5257" xr:uid="{89A009E9-FCC2-4AF4-8DD7-C422F2F71C6D}"/>
    <cellStyle name="20% - Accent3 3 3 2 3 3" xfId="4265" xr:uid="{B3C21F0E-C4A0-469F-A82B-0B8B8F736CAB}"/>
    <cellStyle name="20% - Accent3 3 3 2 4" xfId="2612" xr:uid="{690125E6-1359-47F5-B2C1-F7439182BABE}"/>
    <cellStyle name="20% - Accent3 3 3 2 4 2" xfId="4597" xr:uid="{9DBBA4C0-4232-485B-80C6-A1D19EE763F3}"/>
    <cellStyle name="20% - Accent3 3 3 2 5" xfId="3605" xr:uid="{A84BC1CB-799F-4630-84EC-D925CBA0BC54}"/>
    <cellStyle name="20% - Accent3 3 3 3" xfId="1775" xr:uid="{332C0DEA-68B9-4017-B961-DAB244F0F646}"/>
    <cellStyle name="20% - Accent3 3 3 3 2" xfId="2776" xr:uid="{780D5AFE-948B-4CA7-88D2-641C33057CDE}"/>
    <cellStyle name="20% - Accent3 3 3 3 2 2" xfId="4760" xr:uid="{AF3FB4FC-462F-4723-A40D-A42E0C9C9E17}"/>
    <cellStyle name="20% - Accent3 3 3 3 3" xfId="3768" xr:uid="{BA10EEEC-F937-4D52-B70A-E357EE984210}"/>
    <cellStyle name="20% - Accent3 3 3 4" xfId="2103" xr:uid="{5B83C131-31A1-4F5C-8FC3-9C4A601B2AE7}"/>
    <cellStyle name="20% - Accent3 3 3 4 2" xfId="3102" xr:uid="{E18F3243-DE88-49CD-A672-EE38525E8CD7}"/>
    <cellStyle name="20% - Accent3 3 3 4 2 2" xfId="5086" xr:uid="{1D6C3ADB-B8F3-43BB-B728-75AC168FC8F2}"/>
    <cellStyle name="20% - Accent3 3 3 4 3" xfId="4094" xr:uid="{586E2A28-1220-498E-9B19-0CA683BB3B2C}"/>
    <cellStyle name="20% - Accent3 3 3 5" xfId="2449" xr:uid="{0C736C93-7607-4926-891D-689FE8F4C099}"/>
    <cellStyle name="20% - Accent3 3 3 5 2" xfId="4434" xr:uid="{D385637D-F913-4D96-AC93-9A8F0CEC62F1}"/>
    <cellStyle name="20% - Accent3 3 3 6" xfId="3442" xr:uid="{EFB8EF99-4881-4EF2-8998-23132FE14A16}"/>
    <cellStyle name="20% - Accent3 3 4" xfId="1530" xr:uid="{236BD62C-54B6-46F3-8429-5E47267D2B34}"/>
    <cellStyle name="20% - Accent3 3 4 2" xfId="1856" xr:uid="{32DD3BB4-74D1-424E-AE57-FF43887CAD39}"/>
    <cellStyle name="20% - Accent3 3 4 2 2" xfId="2857" xr:uid="{69EC7830-9B96-42FB-A8B8-CF13C26B2009}"/>
    <cellStyle name="20% - Accent3 3 4 2 2 2" xfId="4841" xr:uid="{27F1DD66-8B0E-4C8A-9039-8294099A3B2D}"/>
    <cellStyle name="20% - Accent3 3 4 2 3" xfId="3849" xr:uid="{76B861CC-1D57-4953-B74A-0DE5BB411111}"/>
    <cellStyle name="20% - Accent3 3 4 3" xfId="2195" xr:uid="{0E51C0F4-BFEC-49F1-8C0B-5695CF65185A}"/>
    <cellStyle name="20% - Accent3 3 4 3 2" xfId="3192" xr:uid="{418FC69F-6A2E-4AB5-A144-2A35946993B4}"/>
    <cellStyle name="20% - Accent3 3 4 3 2 2" xfId="5176" xr:uid="{33BB2697-A413-4759-9406-8A6E206A2104}"/>
    <cellStyle name="20% - Accent3 3 4 3 3" xfId="4184" xr:uid="{EE150A32-E7EF-43DB-AAE9-814C56993562}"/>
    <cellStyle name="20% - Accent3 3 4 4" xfId="2530" xr:uid="{CFCF61FC-5DF0-4487-9FEC-C9C0FF458852}"/>
    <cellStyle name="20% - Accent3 3 4 4 2" xfId="4515" xr:uid="{B38ECBAB-57A5-47F5-80DC-2174E6537E6C}"/>
    <cellStyle name="20% - Accent3 3 4 5" xfId="3523" xr:uid="{387BCCA6-9905-456B-8987-F1877B09F4BE}"/>
    <cellStyle name="20% - Accent3 3 5" xfId="1693" xr:uid="{D7CA2746-AF4F-4F7C-A0BB-45083B633FD4}"/>
    <cellStyle name="20% - Accent3 3 5 2" xfId="2694" xr:uid="{1C988F8B-31E1-4973-8978-DF076ECB6B13}"/>
    <cellStyle name="20% - Accent3 3 5 2 2" xfId="4678" xr:uid="{831F7FAE-B2A5-4854-B9CF-D0A482A23C74}"/>
    <cellStyle name="20% - Accent3 3 5 3" xfId="3686" xr:uid="{38A6DFDC-3952-45FF-90A7-7CC1F81F80DC}"/>
    <cellStyle name="20% - Accent3 3 6" xfId="2022" xr:uid="{714785A2-F2E4-4B17-990C-3BD24AA9D62B}"/>
    <cellStyle name="20% - Accent3 3 6 2" xfId="3021" xr:uid="{C95FFCB5-0F52-4791-8524-591E0390D34D}"/>
    <cellStyle name="20% - Accent3 3 6 2 2" xfId="5005" xr:uid="{2EC8A30A-7FD4-4DB0-8F7F-9DA0C8449549}"/>
    <cellStyle name="20% - Accent3 3 6 3" xfId="4013" xr:uid="{8448A5D4-40EA-46B5-B242-8AED6E5AAB51}"/>
    <cellStyle name="20% - Accent3 3 7" xfId="2367" xr:uid="{3C28EA17-4868-4D27-9CE4-863DE72719D9}"/>
    <cellStyle name="20% - Accent3 3 7 2" xfId="4352" xr:uid="{81F26692-7F28-4A60-AA7A-8E937BAD8BBE}"/>
    <cellStyle name="20% - Accent3 3 8" xfId="3360" xr:uid="{58A3F271-1C40-4385-B25C-39B1E3B826A7}"/>
    <cellStyle name="20% - Accent3 3 9" xfId="1366" xr:uid="{C92B18E2-2997-4906-9A86-8BDBF3F9ED38}"/>
    <cellStyle name="20% - Accent3 30" xfId="434" xr:uid="{00000000-0005-0000-0000-0000C7000000}"/>
    <cellStyle name="20% - Accent3 30 2" xfId="1004" xr:uid="{00000000-0005-0000-0000-0000C8000000}"/>
    <cellStyle name="20% - Accent3 31" xfId="435" xr:uid="{00000000-0005-0000-0000-0000C9000000}"/>
    <cellStyle name="20% - Accent3 31 2" xfId="1005" xr:uid="{00000000-0005-0000-0000-0000CA000000}"/>
    <cellStyle name="20% - Accent3 32" xfId="436" xr:uid="{00000000-0005-0000-0000-0000CB000000}"/>
    <cellStyle name="20% - Accent3 32 2" xfId="1006" xr:uid="{00000000-0005-0000-0000-0000CC000000}"/>
    <cellStyle name="20% - Accent3 33" xfId="437" xr:uid="{00000000-0005-0000-0000-0000CD000000}"/>
    <cellStyle name="20% - Accent3 33 2" xfId="1007" xr:uid="{00000000-0005-0000-0000-0000CE000000}"/>
    <cellStyle name="20% - Accent3 34" xfId="438" xr:uid="{00000000-0005-0000-0000-0000CF000000}"/>
    <cellStyle name="20% - Accent3 34 2" xfId="1008" xr:uid="{00000000-0005-0000-0000-0000D0000000}"/>
    <cellStyle name="20% - Accent3 35" xfId="439" xr:uid="{00000000-0005-0000-0000-0000D1000000}"/>
    <cellStyle name="20% - Accent3 35 2" xfId="1009" xr:uid="{00000000-0005-0000-0000-0000D2000000}"/>
    <cellStyle name="20% - Accent3 36" xfId="440" xr:uid="{00000000-0005-0000-0000-0000D3000000}"/>
    <cellStyle name="20% - Accent3 36 2" xfId="1010" xr:uid="{00000000-0005-0000-0000-0000D4000000}"/>
    <cellStyle name="20% - Accent3 37" xfId="1211" xr:uid="{00000000-0005-0000-0000-0000D5000000}"/>
    <cellStyle name="20% - Accent3 38" xfId="651" xr:uid="{00000000-0005-0000-0000-0000D6000000}"/>
    <cellStyle name="20% - Accent3 39" xfId="1231" xr:uid="{00000000-0005-0000-0000-0000D7000000}"/>
    <cellStyle name="20% - Accent3 4" xfId="107" xr:uid="{00000000-0005-0000-0000-0000D8000000}"/>
    <cellStyle name="20% - Accent3 4 2" xfId="681" xr:uid="{00000000-0005-0000-0000-0000D9000000}"/>
    <cellStyle name="20% - Accent3 4 2 2" xfId="1625" xr:uid="{419D8532-BB7C-4DA7-9D06-DD9CCF11204A}"/>
    <cellStyle name="20% - Accent3 4 2 2 2" xfId="1951" xr:uid="{8E047162-E978-483A-9D67-FC9149FD87E1}"/>
    <cellStyle name="20% - Accent3 4 2 2 2 2" xfId="2952" xr:uid="{467A9A82-03AB-40F1-BF14-026CEC8CC7F8}"/>
    <cellStyle name="20% - Accent3 4 2 2 2 2 2" xfId="4936" xr:uid="{B0282629-3F5A-4626-B247-695CDC83DC5B}"/>
    <cellStyle name="20% - Accent3 4 2 2 2 3" xfId="3944" xr:uid="{33E94533-CD20-4D89-99BE-DBE17D6B4364}"/>
    <cellStyle name="20% - Accent3 4 2 2 3" xfId="2289" xr:uid="{A2FC3714-7593-42E9-8650-BA3976438AAE}"/>
    <cellStyle name="20% - Accent3 4 2 2 3 2" xfId="3286" xr:uid="{AA7EEBC0-D297-4509-9441-665B152FF825}"/>
    <cellStyle name="20% - Accent3 4 2 2 3 2 2" xfId="5270" xr:uid="{DD7A39F1-19F9-4A61-8220-A21C87564FD0}"/>
    <cellStyle name="20% - Accent3 4 2 2 3 3" xfId="4278" xr:uid="{0DC4EA91-AB10-48DB-97A1-DBB62F5EDE32}"/>
    <cellStyle name="20% - Accent3 4 2 2 4" xfId="2625" xr:uid="{2998B7FC-539C-4CA3-8092-31AAD63D93F7}"/>
    <cellStyle name="20% - Accent3 4 2 2 4 2" xfId="4610" xr:uid="{58332018-6882-430F-B2CD-DAF1E350B8B3}"/>
    <cellStyle name="20% - Accent3 4 2 2 5" xfId="3618" xr:uid="{FC47B292-9893-45B9-9F72-0DEBEE8247BE}"/>
    <cellStyle name="20% - Accent3 4 2 3" xfId="1788" xr:uid="{0D797DB0-0968-4C92-AA1E-8CBFE3E34CC1}"/>
    <cellStyle name="20% - Accent3 4 2 3 2" xfId="2789" xr:uid="{BF7AE7EC-7BF4-480A-9CD7-E22ECD869FEB}"/>
    <cellStyle name="20% - Accent3 4 2 3 2 2" xfId="4773" xr:uid="{7A3E3E7D-706F-41E8-B704-BF075D7E8F90}"/>
    <cellStyle name="20% - Accent3 4 2 3 3" xfId="3781" xr:uid="{D4399FBD-87B4-4054-8564-63A4660A7383}"/>
    <cellStyle name="20% - Accent3 4 2 4" xfId="2116" xr:uid="{F4CA42BA-330E-4AF0-B992-196CB94101DC}"/>
    <cellStyle name="20% - Accent3 4 2 4 2" xfId="3115" xr:uid="{F90C6B02-8D7F-4D39-94FD-64D104FA3FAA}"/>
    <cellStyle name="20% - Accent3 4 2 4 2 2" xfId="5099" xr:uid="{D742A690-C449-4EE1-A268-A44365004E0C}"/>
    <cellStyle name="20% - Accent3 4 2 4 3" xfId="4107" xr:uid="{2796B1E2-28E2-4573-B6D8-3C067FD5D28B}"/>
    <cellStyle name="20% - Accent3 4 2 5" xfId="2462" xr:uid="{F38D19ED-EBE8-4ABB-BF82-F62EB5F4EDAC}"/>
    <cellStyle name="20% - Accent3 4 2 5 2" xfId="4447" xr:uid="{AC4B4DDD-9D4C-4704-899D-A6739705D082}"/>
    <cellStyle name="20% - Accent3 4 2 6" xfId="3455" xr:uid="{59FAB3E3-83C6-4351-BBB5-CF06D77D9776}"/>
    <cellStyle name="20% - Accent3 4 2 7" xfId="1462" xr:uid="{6BC0FEBE-DAB2-4EE0-959C-DEA4D9DB0FCF}"/>
    <cellStyle name="20% - Accent3 4 3" xfId="1543" xr:uid="{C9FEA2DC-A16D-4057-A8DF-0A8E4CF3CDDC}"/>
    <cellStyle name="20% - Accent3 4 3 2" xfId="1869" xr:uid="{06D2E592-7D43-4900-AEE9-AE836A29F574}"/>
    <cellStyle name="20% - Accent3 4 3 2 2" xfId="2870" xr:uid="{1627C228-434A-49AA-ADB4-9E3C1C5B8C03}"/>
    <cellStyle name="20% - Accent3 4 3 2 2 2" xfId="4854" xr:uid="{F1C4AE76-B431-4E29-9404-72B8AC3D601F}"/>
    <cellStyle name="20% - Accent3 4 3 2 3" xfId="3862" xr:uid="{78A3321B-BD74-441A-A3AB-153572399AE5}"/>
    <cellStyle name="20% - Accent3 4 3 3" xfId="2208" xr:uid="{6E094BED-386C-4E9B-884E-1B0D58E80F14}"/>
    <cellStyle name="20% - Accent3 4 3 3 2" xfId="3205" xr:uid="{25870A06-275B-44CB-9228-B26B7DB8EF1B}"/>
    <cellStyle name="20% - Accent3 4 3 3 2 2" xfId="5189" xr:uid="{02E4511D-0942-4A28-860F-0DC3CAD134EC}"/>
    <cellStyle name="20% - Accent3 4 3 3 3" xfId="4197" xr:uid="{11753ACD-28FF-4DE4-BE8C-4DF83532A9F3}"/>
    <cellStyle name="20% - Accent3 4 3 4" xfId="2543" xr:uid="{FD92A783-3BC7-4F01-84E5-AA0DC1A8210E}"/>
    <cellStyle name="20% - Accent3 4 3 4 2" xfId="4528" xr:uid="{462C09C9-839B-4217-905E-6AC73705F253}"/>
    <cellStyle name="20% - Accent3 4 3 5" xfId="3536" xr:uid="{288893B6-C027-4399-B0BB-47F1FBC24E99}"/>
    <cellStyle name="20% - Accent3 4 4" xfId="1706" xr:uid="{5FFF9D61-CA96-4059-8E2E-A339993656DE}"/>
    <cellStyle name="20% - Accent3 4 4 2" xfId="2707" xr:uid="{C890A4A9-1668-4BCB-8D31-5588C1F4D36A}"/>
    <cellStyle name="20% - Accent3 4 4 2 2" xfId="4691" xr:uid="{B0106C1B-3F9F-4FB2-9431-D0116E6966F7}"/>
    <cellStyle name="20% - Accent3 4 4 3" xfId="3699" xr:uid="{B3C85010-EB64-4F17-A347-2C56C90AC42B}"/>
    <cellStyle name="20% - Accent3 4 5" xfId="2035" xr:uid="{9B39F443-FF1D-4F50-8FF0-53FC0D406EDD}"/>
    <cellStyle name="20% - Accent3 4 5 2" xfId="3034" xr:uid="{9F89C95F-73FB-4FCC-9554-AEB6BB6181E0}"/>
    <cellStyle name="20% - Accent3 4 5 2 2" xfId="5018" xr:uid="{9B8EFD08-0F8A-43D8-A2FC-AAA5B320C569}"/>
    <cellStyle name="20% - Accent3 4 5 3" xfId="4026" xr:uid="{B1C91B59-129A-487B-88E6-D68A078D80ED}"/>
    <cellStyle name="20% - Accent3 4 6" xfId="2380" xr:uid="{10CBD953-11FF-4EB9-AADF-3FCBAE0D0528}"/>
    <cellStyle name="20% - Accent3 4 6 2" xfId="4365" xr:uid="{1D8D0BC5-409B-4BEE-9686-46CB3CC84241}"/>
    <cellStyle name="20% - Accent3 4 7" xfId="3373" xr:uid="{3424B4C6-D5F7-44BD-9083-39D6D51F3FD4}"/>
    <cellStyle name="20% - Accent3 4 8" xfId="1379" xr:uid="{75676B02-D610-48B0-A26E-F34E590C04BB}"/>
    <cellStyle name="20% - Accent3 40" xfId="1251" xr:uid="{00000000-0005-0000-0000-0000DA000000}"/>
    <cellStyle name="20% - Accent3 41" xfId="1266" xr:uid="{00000000-0005-0000-0000-0000DB000000}"/>
    <cellStyle name="20% - Accent3 42" xfId="1280" xr:uid="{00000000-0005-0000-0000-0000DC000000}"/>
    <cellStyle name="20% - Accent3 43" xfId="1338" xr:uid="{733C5DDA-4DB5-418A-AE19-77CE7BEE0C0D}"/>
    <cellStyle name="20% - Accent3 5" xfId="108" xr:uid="{00000000-0005-0000-0000-0000DD000000}"/>
    <cellStyle name="20% - Accent3 5 2" xfId="682" xr:uid="{00000000-0005-0000-0000-0000DE000000}"/>
    <cellStyle name="20% - Accent3 5 2 2" xfId="1910" xr:uid="{05294534-356D-42EC-AB09-1F4E936B69D2}"/>
    <cellStyle name="20% - Accent3 5 2 2 2" xfId="2911" xr:uid="{F881583D-EBD1-42EE-A722-51EF0F542DC3}"/>
    <cellStyle name="20% - Accent3 5 2 2 2 2" xfId="4895" xr:uid="{35E062FC-CFA2-42BE-8B62-C3F2C956F890}"/>
    <cellStyle name="20% - Accent3 5 2 2 3" xfId="3903" xr:uid="{A28E4489-2F83-46A3-B10C-4AC7649034A6}"/>
    <cellStyle name="20% - Accent3 5 2 3" xfId="2248" xr:uid="{A62CD706-0E73-49CC-8183-6FB15F989760}"/>
    <cellStyle name="20% - Accent3 5 2 3 2" xfId="3245" xr:uid="{68F8A222-FC6A-4798-82F2-92C6663D64FE}"/>
    <cellStyle name="20% - Accent3 5 2 3 2 2" xfId="5229" xr:uid="{A0C85B92-036B-4C7A-85FA-620540948C3F}"/>
    <cellStyle name="20% - Accent3 5 2 3 3" xfId="4237" xr:uid="{BA571421-D614-486D-BC23-5605377DC815}"/>
    <cellStyle name="20% - Accent3 5 2 4" xfId="2584" xr:uid="{59948AAA-F681-45FE-9495-424FAE4696C1}"/>
    <cellStyle name="20% - Accent3 5 2 4 2" xfId="4569" xr:uid="{117695EE-500C-4C14-BEF4-8769E1AC02CA}"/>
    <cellStyle name="20% - Accent3 5 2 5" xfId="3577" xr:uid="{DEAB4A31-EA65-47F9-A4A6-D481A0743DA8}"/>
    <cellStyle name="20% - Accent3 5 2 6" xfId="1584" xr:uid="{87F04E5A-48FE-4069-82BE-2F6B8BAF6D8A}"/>
    <cellStyle name="20% - Accent3 5 3" xfId="1747" xr:uid="{0BB63A1C-F722-4A75-87DF-7B84792B2947}"/>
    <cellStyle name="20% - Accent3 5 3 2" xfId="2748" xr:uid="{DE442DF7-E0F2-4E1E-8390-09A70460B43E}"/>
    <cellStyle name="20% - Accent3 5 3 2 2" xfId="4732" xr:uid="{46DB1082-522E-4373-B954-300B8852E086}"/>
    <cellStyle name="20% - Accent3 5 3 3" xfId="3740" xr:uid="{99521E3E-2EF0-498D-B4EE-9AA14039CE41}"/>
    <cellStyle name="20% - Accent3 5 4" xfId="2075" xr:uid="{30A6F966-7A33-4616-8BDE-449705EAC54D}"/>
    <cellStyle name="20% - Accent3 5 4 2" xfId="3074" xr:uid="{B50B5A3B-8B65-4995-B004-3DE930F8D5C7}"/>
    <cellStyle name="20% - Accent3 5 4 2 2" xfId="5058" xr:uid="{10581B30-495D-4B7B-8587-D5807F6B91D6}"/>
    <cellStyle name="20% - Accent3 5 4 3" xfId="4066" xr:uid="{F58A6DA1-91BD-494C-9481-4409539ABFC1}"/>
    <cellStyle name="20% - Accent3 5 5" xfId="2421" xr:uid="{DDC61C6E-D15D-4957-822B-6CE20ED21613}"/>
    <cellStyle name="20% - Accent3 5 5 2" xfId="4406" xr:uid="{76B69179-2093-4AD4-A358-6BBD10981BFA}"/>
    <cellStyle name="20% - Accent3 5 6" xfId="3414" xr:uid="{D026DC5B-C46F-4E73-84B4-DB8C5F032E7A}"/>
    <cellStyle name="20% - Accent3 5 7" xfId="1420" xr:uid="{5A879631-F9F6-4200-BDCE-3B4955FB7932}"/>
    <cellStyle name="20% - Accent3 6" xfId="109" xr:uid="{00000000-0005-0000-0000-0000DF000000}"/>
    <cellStyle name="20% - Accent3 6 2" xfId="683" xr:uid="{00000000-0005-0000-0000-0000E0000000}"/>
    <cellStyle name="20% - Accent3 6 2 2" xfId="2829" xr:uid="{090C08D8-B3AB-4A45-9313-F176BF0F0AFD}"/>
    <cellStyle name="20% - Accent3 6 2 2 2" xfId="4813" xr:uid="{C7FF7635-42F1-4856-936C-7CBB9BDEAB3C}"/>
    <cellStyle name="20% - Accent3 6 2 3" xfId="3821" xr:uid="{96065DD1-CA76-4634-B6E4-7B5A250C66ED}"/>
    <cellStyle name="20% - Accent3 6 2 4" xfId="1828" xr:uid="{1D50645E-12D4-4737-911F-AF86E14A2761}"/>
    <cellStyle name="20% - Accent3 6 3" xfId="2164" xr:uid="{DAE5175A-62C3-4881-BFE3-1A3D27F64501}"/>
    <cellStyle name="20% - Accent3 6 3 2" xfId="3163" xr:uid="{5A643A55-B7B5-43B6-8EDD-1B342C8C01BD}"/>
    <cellStyle name="20% - Accent3 6 3 2 2" xfId="5147" xr:uid="{C8280FC9-27E9-42FB-8EFC-F5758C0ACE53}"/>
    <cellStyle name="20% - Accent3 6 3 3" xfId="4155" xr:uid="{16095F8E-FD27-458E-819E-FA732619A5F5}"/>
    <cellStyle name="20% - Accent3 6 4" xfId="2502" xr:uid="{1939E826-C24F-474E-B531-EFB7E66CE836}"/>
    <cellStyle name="20% - Accent3 6 4 2" xfId="4487" xr:uid="{26BD5DFA-38CF-4E81-91E5-033613B3FBAE}"/>
    <cellStyle name="20% - Accent3 6 5" xfId="3495" xr:uid="{99647267-E7D2-46A5-964C-3DA57AE0AF88}"/>
    <cellStyle name="20% - Accent3 6 6" xfId="1502" xr:uid="{1A2B6AB4-F4CF-4149-86AE-6B82635CAA9C}"/>
    <cellStyle name="20% - Accent3 7" xfId="215" xr:uid="{00000000-0005-0000-0000-0000E1000000}"/>
    <cellStyle name="20% - Accent3 7 2" xfId="787" xr:uid="{00000000-0005-0000-0000-0000E2000000}"/>
    <cellStyle name="20% - Accent3 7 2 2" xfId="4650" xr:uid="{6512ACC4-CADD-4DCE-BDD2-FD97999E290E}"/>
    <cellStyle name="20% - Accent3 7 2 3" xfId="2666" xr:uid="{81262295-F38C-4C47-8E1F-1D447F4DCA04}"/>
    <cellStyle name="20% - Accent3 7 3" xfId="3658" xr:uid="{9F968526-A4DC-45BA-AD79-17A5DED3AD24}"/>
    <cellStyle name="20% - Accent3 7 4" xfId="1665" xr:uid="{7DFBC371-923F-460A-AC75-B0E1325BD3D4}"/>
    <cellStyle name="20% - Accent3 8" xfId="216" xr:uid="{00000000-0005-0000-0000-0000E3000000}"/>
    <cellStyle name="20% - Accent3 8 2" xfId="788" xr:uid="{00000000-0005-0000-0000-0000E4000000}"/>
    <cellStyle name="20% - Accent3 8 2 2" xfId="4976" xr:uid="{BB1159FE-AB3A-489F-8819-700D9A7547D1}"/>
    <cellStyle name="20% - Accent3 8 2 3" xfId="2992" xr:uid="{4541CB45-4F72-47FB-9ED6-C74B2B8EC721}"/>
    <cellStyle name="20% - Accent3 8 3" xfId="3984" xr:uid="{8990BA07-A7C9-43DC-B7F8-2D9C32937C82}"/>
    <cellStyle name="20% - Accent3 8 4" xfId="1992" xr:uid="{CC57B9D9-C82B-4742-BA0F-FE8C3B56097A}"/>
    <cellStyle name="20% - Accent3 9" xfId="217" xr:uid="{00000000-0005-0000-0000-0000E5000000}"/>
    <cellStyle name="20% - Accent3 9 2" xfId="789" xr:uid="{00000000-0005-0000-0000-0000E6000000}"/>
    <cellStyle name="20% - Accent3 9 2 2" xfId="4324" xr:uid="{CD4ED849-6BBA-453F-8C29-555141319B38}"/>
    <cellStyle name="20% - Accent3 9 3" xfId="2339" xr:uid="{458FE156-2993-4E58-87BD-0A18E83DA84E}"/>
    <cellStyle name="20% - Accent4" xfId="73" builtinId="42" customBuiltin="1"/>
    <cellStyle name="20% - Accent4 10" xfId="218" xr:uid="{00000000-0005-0000-0000-0000E8000000}"/>
    <cellStyle name="20% - Accent4 10 2" xfId="790" xr:uid="{00000000-0005-0000-0000-0000E9000000}"/>
    <cellStyle name="20% - Accent4 10 3" xfId="3334" xr:uid="{75C01A1A-DABD-4F49-B4B4-6732FA6BF613}"/>
    <cellStyle name="20% - Accent4 11" xfId="219" xr:uid="{00000000-0005-0000-0000-0000EA000000}"/>
    <cellStyle name="20% - Accent4 11 2" xfId="791" xr:uid="{00000000-0005-0000-0000-0000EB000000}"/>
    <cellStyle name="20% - Accent4 12" xfId="220" xr:uid="{00000000-0005-0000-0000-0000EC000000}"/>
    <cellStyle name="20% - Accent4 12 2" xfId="792" xr:uid="{00000000-0005-0000-0000-0000ED000000}"/>
    <cellStyle name="20% - Accent4 13" xfId="221" xr:uid="{00000000-0005-0000-0000-0000EE000000}"/>
    <cellStyle name="20% - Accent4 13 2" xfId="793" xr:uid="{00000000-0005-0000-0000-0000EF000000}"/>
    <cellStyle name="20% - Accent4 14" xfId="222" xr:uid="{00000000-0005-0000-0000-0000F0000000}"/>
    <cellStyle name="20% - Accent4 14 2" xfId="794" xr:uid="{00000000-0005-0000-0000-0000F1000000}"/>
    <cellStyle name="20% - Accent4 15" xfId="223" xr:uid="{00000000-0005-0000-0000-0000F2000000}"/>
    <cellStyle name="20% - Accent4 15 2" xfId="795" xr:uid="{00000000-0005-0000-0000-0000F3000000}"/>
    <cellStyle name="20% - Accent4 16" xfId="224" xr:uid="{00000000-0005-0000-0000-0000F4000000}"/>
    <cellStyle name="20% - Accent4 16 2" xfId="796" xr:uid="{00000000-0005-0000-0000-0000F5000000}"/>
    <cellStyle name="20% - Accent4 17" xfId="225" xr:uid="{00000000-0005-0000-0000-0000F6000000}"/>
    <cellStyle name="20% - Accent4 17 2" xfId="797" xr:uid="{00000000-0005-0000-0000-0000F7000000}"/>
    <cellStyle name="20% - Accent4 18" xfId="226" xr:uid="{00000000-0005-0000-0000-0000F8000000}"/>
    <cellStyle name="20% - Accent4 18 2" xfId="798" xr:uid="{00000000-0005-0000-0000-0000F9000000}"/>
    <cellStyle name="20% - Accent4 19" xfId="227" xr:uid="{00000000-0005-0000-0000-0000FA000000}"/>
    <cellStyle name="20% - Accent4 19 2" xfId="799" xr:uid="{00000000-0005-0000-0000-0000FB000000}"/>
    <cellStyle name="20% - Accent4 2" xfId="110" xr:uid="{00000000-0005-0000-0000-0000FC000000}"/>
    <cellStyle name="20% - Accent4 2 2" xfId="684" xr:uid="{00000000-0005-0000-0000-0000FD000000}"/>
    <cellStyle name="20% - Accent4 2 2 2" xfId="1479" xr:uid="{168911AA-890F-411D-A8A6-BFB1A21DDA84}"/>
    <cellStyle name="20% - Accent4 2 2 2 2" xfId="1642" xr:uid="{4D3E67C7-8034-419D-9435-1DB2C5F340DF}"/>
    <cellStyle name="20% - Accent4 2 2 2 2 2" xfId="1968" xr:uid="{5BCB4F8F-39F7-4D1A-81AB-9645A9AC9450}"/>
    <cellStyle name="20% - Accent4 2 2 2 2 2 2" xfId="2969" xr:uid="{E9AA9E2E-70F0-40F4-BA74-0C5A76B83200}"/>
    <cellStyle name="20% - Accent4 2 2 2 2 2 2 2" xfId="4953" xr:uid="{875DEBA0-8F80-47CC-9770-8DFDE512697B}"/>
    <cellStyle name="20% - Accent4 2 2 2 2 2 3" xfId="3961" xr:uid="{6FD1D9C7-2F21-40BF-AB0B-C216598D0125}"/>
    <cellStyle name="20% - Accent4 2 2 2 2 3" xfId="2306" xr:uid="{ED6A0949-6204-46D4-ADA4-F953B13DCF3C}"/>
    <cellStyle name="20% - Accent4 2 2 2 2 3 2" xfId="3303" xr:uid="{CE4D0233-F82B-4A85-8E1B-44AC62090C1A}"/>
    <cellStyle name="20% - Accent4 2 2 2 2 3 2 2" xfId="5287" xr:uid="{BBEAD463-EAB0-4609-84A9-B08B290CA552}"/>
    <cellStyle name="20% - Accent4 2 2 2 2 3 3" xfId="4295" xr:uid="{FA5CFEE6-4F97-47D1-8709-91FD08596BE7}"/>
    <cellStyle name="20% - Accent4 2 2 2 2 4" xfId="2642" xr:uid="{614730FB-E866-41CE-957E-B26364598C34}"/>
    <cellStyle name="20% - Accent4 2 2 2 2 4 2" xfId="4627" xr:uid="{585AECA3-94FF-426D-A6A1-0C79F6CEDE74}"/>
    <cellStyle name="20% - Accent4 2 2 2 2 5" xfId="3635" xr:uid="{8B504317-D762-44EB-B080-DAF61312E02B}"/>
    <cellStyle name="20% - Accent4 2 2 2 3" xfId="1805" xr:uid="{5C2B130A-2230-4D63-BCC0-E580380951F3}"/>
    <cellStyle name="20% - Accent4 2 2 2 3 2" xfId="2806" xr:uid="{D56BE977-8321-42E4-98D0-CE9BBB4ABA57}"/>
    <cellStyle name="20% - Accent4 2 2 2 3 2 2" xfId="4790" xr:uid="{F13E521A-C339-4407-842B-42231B63E11A}"/>
    <cellStyle name="20% - Accent4 2 2 2 3 3" xfId="3798" xr:uid="{326F81A1-2226-4BED-A8CB-B699C72D1617}"/>
    <cellStyle name="20% - Accent4 2 2 2 4" xfId="2133" xr:uid="{A9C52984-4A0C-42D2-8DBE-8DAEB88E0DBA}"/>
    <cellStyle name="20% - Accent4 2 2 2 4 2" xfId="3132" xr:uid="{F0FFE22F-1DF1-4D0B-ABB7-660CCC7FCED1}"/>
    <cellStyle name="20% - Accent4 2 2 2 4 2 2" xfId="5116" xr:uid="{85B7D79C-E02A-4BAD-80A1-0D5BE7740AB4}"/>
    <cellStyle name="20% - Accent4 2 2 2 4 3" xfId="4124" xr:uid="{989406AF-0FDB-4771-8A1C-39653BEFF9CE}"/>
    <cellStyle name="20% - Accent4 2 2 2 5" xfId="2479" xr:uid="{DEEA0D5C-CB23-4BD5-9458-D47D3C7E86DF}"/>
    <cellStyle name="20% - Accent4 2 2 2 5 2" xfId="4464" xr:uid="{CE2571EE-E113-4574-AEF4-E438970B7AAD}"/>
    <cellStyle name="20% - Accent4 2 2 2 6" xfId="3472" xr:uid="{9EAEBE1A-D810-4104-AFD0-08D326143AC0}"/>
    <cellStyle name="20% - Accent4 2 2 3" xfId="1560" xr:uid="{5FE6A8C9-8A84-4FF8-9C20-E236C5A06853}"/>
    <cellStyle name="20% - Accent4 2 2 3 2" xfId="1886" xr:uid="{FDCC0D69-02EE-4374-BDC6-43AFAEB6F683}"/>
    <cellStyle name="20% - Accent4 2 2 3 2 2" xfId="2887" xr:uid="{2F3B48BF-5229-49D4-AA26-99885276DC42}"/>
    <cellStyle name="20% - Accent4 2 2 3 2 2 2" xfId="4871" xr:uid="{882E1F7F-D526-450C-9679-07B31D9B9BCF}"/>
    <cellStyle name="20% - Accent4 2 2 3 2 3" xfId="3879" xr:uid="{12D16F71-A9AA-4237-969D-0A48B474A01D}"/>
    <cellStyle name="20% - Accent4 2 2 3 3" xfId="2225" xr:uid="{670631F7-08EA-4B54-B40E-C4EBD4285601}"/>
    <cellStyle name="20% - Accent4 2 2 3 3 2" xfId="3222" xr:uid="{DDED002C-F152-4722-A4C9-48241E08BE1B}"/>
    <cellStyle name="20% - Accent4 2 2 3 3 2 2" xfId="5206" xr:uid="{F84FA3B7-9997-4864-8178-98672F57C69A}"/>
    <cellStyle name="20% - Accent4 2 2 3 3 3" xfId="4214" xr:uid="{6FC93C67-B799-4A22-A60D-BC84B8086784}"/>
    <cellStyle name="20% - Accent4 2 2 3 4" xfId="2560" xr:uid="{3980735C-8365-494B-9099-AA81ADA8E314}"/>
    <cellStyle name="20% - Accent4 2 2 3 4 2" xfId="4545" xr:uid="{11267CE1-1123-4299-BF13-ED32AA1124CD}"/>
    <cellStyle name="20% - Accent4 2 2 3 5" xfId="3553" xr:uid="{CF1FB594-4A60-4814-99CA-83EC42B7906D}"/>
    <cellStyle name="20% - Accent4 2 2 4" xfId="1723" xr:uid="{3AA0E357-D4F6-4793-9409-3192F693F707}"/>
    <cellStyle name="20% - Accent4 2 2 4 2" xfId="2724" xr:uid="{5077B7B6-281F-4B4E-B93E-CDF8CE90F95B}"/>
    <cellStyle name="20% - Accent4 2 2 4 2 2" xfId="4708" xr:uid="{8918BE7C-E93A-41F7-816B-E7519BAF39D8}"/>
    <cellStyle name="20% - Accent4 2 2 4 3" xfId="3716" xr:uid="{C6D50891-AA77-4714-B0E3-635CD0DE3A5A}"/>
    <cellStyle name="20% - Accent4 2 2 5" xfId="2052" xr:uid="{1AC9985B-57C6-41CA-9C8C-307616E81A0B}"/>
    <cellStyle name="20% - Accent4 2 2 5 2" xfId="3051" xr:uid="{FFA847FA-B19E-4521-AA2F-200CF13F71E6}"/>
    <cellStyle name="20% - Accent4 2 2 5 2 2" xfId="5035" xr:uid="{6C710EF9-D1AB-43D0-A820-820319EC1339}"/>
    <cellStyle name="20% - Accent4 2 2 5 3" xfId="4043" xr:uid="{B8A6C9A0-DAFA-49C8-A371-665C64DB685F}"/>
    <cellStyle name="20% - Accent4 2 2 6" xfId="2397" xr:uid="{1AE1C6FC-33C6-49F8-AF8F-5D4400BBCBCA}"/>
    <cellStyle name="20% - Accent4 2 2 6 2" xfId="4382" xr:uid="{FDD63E7A-0C30-4EAB-9A1A-7558EA34CF0F}"/>
    <cellStyle name="20% - Accent4 2 2 7" xfId="3390" xr:uid="{E35938CE-7956-4DBC-B4FF-92BD957B2687}"/>
    <cellStyle name="20% - Accent4 2 2 8" xfId="1396" xr:uid="{2615C820-D5B0-47B4-83E4-F5C274314BDF}"/>
    <cellStyle name="20% - Accent4 2 3" xfId="1438" xr:uid="{EB314701-9A76-4613-BEE6-C711FDD2B6AB}"/>
    <cellStyle name="20% - Accent4 2 3 2" xfId="1601" xr:uid="{F206006B-C22F-490C-A00E-57BD706E0225}"/>
    <cellStyle name="20% - Accent4 2 3 2 2" xfId="1927" xr:uid="{14344C0C-1C5D-4377-8C49-683BA37A0A94}"/>
    <cellStyle name="20% - Accent4 2 3 2 2 2" xfId="2928" xr:uid="{4277495E-6919-46EB-9681-788A35AD6534}"/>
    <cellStyle name="20% - Accent4 2 3 2 2 2 2" xfId="4912" xr:uid="{8BB7A861-8A6F-435D-9C91-A47291664DFA}"/>
    <cellStyle name="20% - Accent4 2 3 2 2 3" xfId="3920" xr:uid="{131697C0-86EF-4891-A519-971C413816B4}"/>
    <cellStyle name="20% - Accent4 2 3 2 3" xfId="2265" xr:uid="{8032CC70-AF7A-4A08-ABCE-60C8509CD36C}"/>
    <cellStyle name="20% - Accent4 2 3 2 3 2" xfId="3262" xr:uid="{21E433D5-59A5-4FCE-B5E8-7BE6359FF478}"/>
    <cellStyle name="20% - Accent4 2 3 2 3 2 2" xfId="5246" xr:uid="{D2F4D649-7D48-481D-B9E6-CAE91F58E5B2}"/>
    <cellStyle name="20% - Accent4 2 3 2 3 3" xfId="4254" xr:uid="{5C8A895D-3165-4F23-90E3-1D0F956A9D73}"/>
    <cellStyle name="20% - Accent4 2 3 2 4" xfId="2601" xr:uid="{C76B2026-84F0-4344-9665-9BCB7E633122}"/>
    <cellStyle name="20% - Accent4 2 3 2 4 2" xfId="4586" xr:uid="{7F450F6E-7608-4247-824D-3D73A6EC6A18}"/>
    <cellStyle name="20% - Accent4 2 3 2 5" xfId="3594" xr:uid="{A3628AFD-17A6-4030-8F92-1DF92230CBDA}"/>
    <cellStyle name="20% - Accent4 2 3 3" xfId="1764" xr:uid="{AF4666C1-B499-420F-B64C-329EF544AC79}"/>
    <cellStyle name="20% - Accent4 2 3 3 2" xfId="2765" xr:uid="{C86796AA-2F46-46EE-BA93-279D329A992B}"/>
    <cellStyle name="20% - Accent4 2 3 3 2 2" xfId="4749" xr:uid="{8D07C0AE-CCFF-4781-BF82-E6FBA2827CF3}"/>
    <cellStyle name="20% - Accent4 2 3 3 3" xfId="3757" xr:uid="{ADFEE02F-92E6-4A26-84A5-B526672B4CCB}"/>
    <cellStyle name="20% - Accent4 2 3 4" xfId="2092" xr:uid="{421B696F-8D0E-40E8-8B03-0A4C73C7909A}"/>
    <cellStyle name="20% - Accent4 2 3 4 2" xfId="3091" xr:uid="{B3E6360E-6135-4F4F-BCEF-AE741A74A126}"/>
    <cellStyle name="20% - Accent4 2 3 4 2 2" xfId="5075" xr:uid="{B5AAE01F-4FC6-4BE8-864A-15AD5963AAB0}"/>
    <cellStyle name="20% - Accent4 2 3 4 3" xfId="4083" xr:uid="{4EAE9AC8-ED24-48FB-995B-A1256B74F637}"/>
    <cellStyle name="20% - Accent4 2 3 5" xfId="2438" xr:uid="{CB6D801A-C8CC-46C7-9B85-A3A592E349BE}"/>
    <cellStyle name="20% - Accent4 2 3 5 2" xfId="4423" xr:uid="{5010F4C7-A1B8-4FC1-95ED-2F4245AC5279}"/>
    <cellStyle name="20% - Accent4 2 3 6" xfId="3431" xr:uid="{500EED9F-5989-42DE-9444-828FC1C2E074}"/>
    <cellStyle name="20% - Accent4 2 4" xfId="1519" xr:uid="{D51DAEAC-EB5F-4298-AC2E-F23C0C633E8B}"/>
    <cellStyle name="20% - Accent4 2 4 2" xfId="1845" xr:uid="{E987E60C-7ED3-4511-91A1-FD60AC5A9B36}"/>
    <cellStyle name="20% - Accent4 2 4 2 2" xfId="2846" xr:uid="{CD5DDD09-9D34-4EFF-A1B3-6818CE817AD0}"/>
    <cellStyle name="20% - Accent4 2 4 2 2 2" xfId="4830" xr:uid="{4AF6108C-5B62-41F5-BAB1-F1DE45FDB96B}"/>
    <cellStyle name="20% - Accent4 2 4 2 3" xfId="3838" xr:uid="{45F1B833-A840-4380-BB1A-26F8B875F6AC}"/>
    <cellStyle name="20% - Accent4 2 4 3" xfId="2184" xr:uid="{DD80CD66-AD46-4481-87FF-DF60BB48E1DA}"/>
    <cellStyle name="20% - Accent4 2 4 3 2" xfId="3181" xr:uid="{A6BC64FC-C2B5-4895-9705-3E44B36864D5}"/>
    <cellStyle name="20% - Accent4 2 4 3 2 2" xfId="5165" xr:uid="{CE55C173-79D7-449D-96BD-D102B28D661F}"/>
    <cellStyle name="20% - Accent4 2 4 3 3" xfId="4173" xr:uid="{F4AF88B9-C514-4245-8FEC-6019773DF8CF}"/>
    <cellStyle name="20% - Accent4 2 4 4" xfId="2519" xr:uid="{2DDA0D3A-2052-475E-850B-0372A1A82877}"/>
    <cellStyle name="20% - Accent4 2 4 4 2" xfId="4504" xr:uid="{A6687C13-1C6F-4976-A924-4EA21CA84189}"/>
    <cellStyle name="20% - Accent4 2 4 5" xfId="3512" xr:uid="{6FB22A63-7A3C-4DD5-ACB2-3B4F195D6172}"/>
    <cellStyle name="20% - Accent4 2 5" xfId="1682" xr:uid="{1E1CB2B3-5C74-4EFF-85F4-5B82B9FDA9C6}"/>
    <cellStyle name="20% - Accent4 2 5 2" xfId="2683" xr:uid="{EDD47D6B-4743-41C8-93E7-4CD3E855AA1F}"/>
    <cellStyle name="20% - Accent4 2 5 2 2" xfId="4667" xr:uid="{B2DBE4CC-604A-437C-8783-5F1EEF8D08D4}"/>
    <cellStyle name="20% - Accent4 2 5 3" xfId="3675" xr:uid="{06B7ED14-7AC6-4C8D-A878-303A67ED2AA2}"/>
    <cellStyle name="20% - Accent4 2 6" xfId="2011" xr:uid="{9E224B19-96EC-45CF-B34E-AB7196FAD72A}"/>
    <cellStyle name="20% - Accent4 2 6 2" xfId="3010" xr:uid="{DFC54EDE-E3D4-4B8E-B9DB-D629BCC7E9E3}"/>
    <cellStyle name="20% - Accent4 2 6 2 2" xfId="4994" xr:uid="{990AA9D3-CF4E-4CAC-B7A1-54A2DE6B68AF}"/>
    <cellStyle name="20% - Accent4 2 6 3" xfId="4002" xr:uid="{8C363CA3-262A-478A-BDC6-33FEDBA3BE34}"/>
    <cellStyle name="20% - Accent4 2 7" xfId="2356" xr:uid="{6C2201D1-3575-4CD9-8ECC-0EF0389FBC32}"/>
    <cellStyle name="20% - Accent4 2 7 2" xfId="4341" xr:uid="{46D61B49-5F5B-41BE-89A0-77D2A6FEF259}"/>
    <cellStyle name="20% - Accent4 2 8" xfId="3349" xr:uid="{32FADA6D-723D-4313-8373-BF4177F0F91C}"/>
    <cellStyle name="20% - Accent4 2 9" xfId="1355" xr:uid="{140A4E81-E0F3-4B4E-BE49-9F69B08B7FAA}"/>
    <cellStyle name="20% - Accent4 20" xfId="228" xr:uid="{00000000-0005-0000-0000-0000FE000000}"/>
    <cellStyle name="20% - Accent4 20 2" xfId="800" xr:uid="{00000000-0005-0000-0000-0000FF000000}"/>
    <cellStyle name="20% - Accent4 21" xfId="229" xr:uid="{00000000-0005-0000-0000-000000010000}"/>
    <cellStyle name="20% - Accent4 21 2" xfId="801" xr:uid="{00000000-0005-0000-0000-000001010000}"/>
    <cellStyle name="20% - Accent4 22" xfId="441" xr:uid="{00000000-0005-0000-0000-000002010000}"/>
    <cellStyle name="20% - Accent4 22 2" xfId="1011" xr:uid="{00000000-0005-0000-0000-000003010000}"/>
    <cellStyle name="20% - Accent4 23" xfId="442" xr:uid="{00000000-0005-0000-0000-000004010000}"/>
    <cellStyle name="20% - Accent4 23 2" xfId="1012" xr:uid="{00000000-0005-0000-0000-000005010000}"/>
    <cellStyle name="20% - Accent4 24" xfId="443" xr:uid="{00000000-0005-0000-0000-000006010000}"/>
    <cellStyle name="20% - Accent4 24 2" xfId="1013" xr:uid="{00000000-0005-0000-0000-000007010000}"/>
    <cellStyle name="20% - Accent4 25" xfId="444" xr:uid="{00000000-0005-0000-0000-000008010000}"/>
    <cellStyle name="20% - Accent4 25 2" xfId="1014" xr:uid="{00000000-0005-0000-0000-000009010000}"/>
    <cellStyle name="20% - Accent4 26" xfId="445" xr:uid="{00000000-0005-0000-0000-00000A010000}"/>
    <cellStyle name="20% - Accent4 26 2" xfId="1015" xr:uid="{00000000-0005-0000-0000-00000B010000}"/>
    <cellStyle name="20% - Accent4 27" xfId="446" xr:uid="{00000000-0005-0000-0000-00000C010000}"/>
    <cellStyle name="20% - Accent4 27 2" xfId="1016" xr:uid="{00000000-0005-0000-0000-00000D010000}"/>
    <cellStyle name="20% - Accent4 28" xfId="447" xr:uid="{00000000-0005-0000-0000-00000E010000}"/>
    <cellStyle name="20% - Accent4 28 2" xfId="1017" xr:uid="{00000000-0005-0000-0000-00000F010000}"/>
    <cellStyle name="20% - Accent4 29" xfId="448" xr:uid="{00000000-0005-0000-0000-000010010000}"/>
    <cellStyle name="20% - Accent4 29 2" xfId="1018" xr:uid="{00000000-0005-0000-0000-000011010000}"/>
    <cellStyle name="20% - Accent4 3" xfId="111" xr:uid="{00000000-0005-0000-0000-000012010000}"/>
    <cellStyle name="20% - Accent4 3 2" xfId="685" xr:uid="{00000000-0005-0000-0000-000013010000}"/>
    <cellStyle name="20% - Accent4 3 2 2" xfId="1492" xr:uid="{C5D53793-3186-491D-93BD-CC2F48582A61}"/>
    <cellStyle name="20% - Accent4 3 2 2 2" xfId="1655" xr:uid="{D3934B3B-7418-4398-92D0-3B66A3F6E624}"/>
    <cellStyle name="20% - Accent4 3 2 2 2 2" xfId="1981" xr:uid="{BDC92BE3-5BCE-4F47-A6C2-8C488F09A4E5}"/>
    <cellStyle name="20% - Accent4 3 2 2 2 2 2" xfId="2982" xr:uid="{CB19303D-1E2D-405A-AE9B-A4C7A8872884}"/>
    <cellStyle name="20% - Accent4 3 2 2 2 2 2 2" xfId="4966" xr:uid="{55EBCC3B-1BAB-480C-9746-8EDB03CA4B09}"/>
    <cellStyle name="20% - Accent4 3 2 2 2 2 3" xfId="3974" xr:uid="{6302068E-1DD3-4B2A-AC48-A796C8F5B29B}"/>
    <cellStyle name="20% - Accent4 3 2 2 2 3" xfId="2319" xr:uid="{6DBD2F56-D3BB-4CB9-A31D-E869F6DD78C0}"/>
    <cellStyle name="20% - Accent4 3 2 2 2 3 2" xfId="3316" xr:uid="{144B4E35-CF27-43B7-BFB6-D6D2E3DE75E2}"/>
    <cellStyle name="20% - Accent4 3 2 2 2 3 2 2" xfId="5300" xr:uid="{9B0E1430-575F-4301-BAF0-16746E813424}"/>
    <cellStyle name="20% - Accent4 3 2 2 2 3 3" xfId="4308" xr:uid="{C082D4BD-493F-4757-BA03-6053C77BE998}"/>
    <cellStyle name="20% - Accent4 3 2 2 2 4" xfId="2655" xr:uid="{D4A8E1DA-D649-4F7A-9F69-3DEBFE3E8445}"/>
    <cellStyle name="20% - Accent4 3 2 2 2 4 2" xfId="4640" xr:uid="{DD25E9D8-85E6-424F-A612-86DC7DAA4838}"/>
    <cellStyle name="20% - Accent4 3 2 2 2 5" xfId="3648" xr:uid="{7F7650B0-C97E-4ADE-BF44-249DA13712F4}"/>
    <cellStyle name="20% - Accent4 3 2 2 3" xfId="1818" xr:uid="{AFA2CD48-2042-48B9-964D-C0990445A4EB}"/>
    <cellStyle name="20% - Accent4 3 2 2 3 2" xfId="2819" xr:uid="{1E67882A-DE96-421C-A310-26E446B49644}"/>
    <cellStyle name="20% - Accent4 3 2 2 3 2 2" xfId="4803" xr:uid="{7536F28F-828E-43CE-A115-D5173F87AA66}"/>
    <cellStyle name="20% - Accent4 3 2 2 3 3" xfId="3811" xr:uid="{845CEF0D-96DB-4CB8-86E8-119493626091}"/>
    <cellStyle name="20% - Accent4 3 2 2 4" xfId="2146" xr:uid="{E492C197-84B5-4639-93A9-E3C18B1C8877}"/>
    <cellStyle name="20% - Accent4 3 2 2 4 2" xfId="3145" xr:uid="{DBE1F4FD-4848-4D92-8790-DA815AEE11E6}"/>
    <cellStyle name="20% - Accent4 3 2 2 4 2 2" xfId="5129" xr:uid="{5FFE1457-4ED5-4B07-A425-0CC043B8118E}"/>
    <cellStyle name="20% - Accent4 3 2 2 4 3" xfId="4137" xr:uid="{0F5CC65C-C35E-4920-9032-7E3F1B87FC84}"/>
    <cellStyle name="20% - Accent4 3 2 2 5" xfId="2492" xr:uid="{0C0ED63F-06C0-43E4-A32A-DC72ED95D864}"/>
    <cellStyle name="20% - Accent4 3 2 2 5 2" xfId="4477" xr:uid="{A53BD148-978A-4108-A79D-8230B5FE6432}"/>
    <cellStyle name="20% - Accent4 3 2 2 6" xfId="3485" xr:uid="{C73D460F-9AFA-4770-9FE3-2E6CDC0C6381}"/>
    <cellStyle name="20% - Accent4 3 2 3" xfId="1573" xr:uid="{424DA704-2C4E-4FA2-88DA-9BD1FB3BE9A9}"/>
    <cellStyle name="20% - Accent4 3 2 3 2" xfId="1899" xr:uid="{4F81868F-2892-4A28-BA25-7615F515D109}"/>
    <cellStyle name="20% - Accent4 3 2 3 2 2" xfId="2900" xr:uid="{FD31365E-33B3-4123-A27C-D14BE3CE975D}"/>
    <cellStyle name="20% - Accent4 3 2 3 2 2 2" xfId="4884" xr:uid="{203AD620-3132-4A7F-9EC0-5ED31B71A7D1}"/>
    <cellStyle name="20% - Accent4 3 2 3 2 3" xfId="3892" xr:uid="{E4B0DE7D-9616-43EB-84CB-A12A4D9F4F82}"/>
    <cellStyle name="20% - Accent4 3 2 3 3" xfId="2238" xr:uid="{64E878B2-DE67-4FAB-A897-666387807EEC}"/>
    <cellStyle name="20% - Accent4 3 2 3 3 2" xfId="3235" xr:uid="{AB40546C-641B-4BBE-A4D7-0B0F31796788}"/>
    <cellStyle name="20% - Accent4 3 2 3 3 2 2" xfId="5219" xr:uid="{4CEFC865-8E14-401A-BA57-37B06E185772}"/>
    <cellStyle name="20% - Accent4 3 2 3 3 3" xfId="4227" xr:uid="{4EB9E501-B63D-402B-8D59-9FD83D8CDE64}"/>
    <cellStyle name="20% - Accent4 3 2 3 4" xfId="2573" xr:uid="{D7E834B3-B6B6-4FF1-9F7D-7F3ECEC1E6E3}"/>
    <cellStyle name="20% - Accent4 3 2 3 4 2" xfId="4558" xr:uid="{ED1FE1C2-CF3C-46D8-AD9F-8C2EC28AFAA5}"/>
    <cellStyle name="20% - Accent4 3 2 3 5" xfId="3566" xr:uid="{C5E20DCB-904E-44ED-89A7-7508E9895830}"/>
    <cellStyle name="20% - Accent4 3 2 4" xfId="1736" xr:uid="{FD111381-FA08-496B-876A-13809B58F47B}"/>
    <cellStyle name="20% - Accent4 3 2 4 2" xfId="2737" xr:uid="{BD299F92-462D-44BF-848B-9B030AFF72EE}"/>
    <cellStyle name="20% - Accent4 3 2 4 2 2" xfId="4721" xr:uid="{14133CBF-39E3-4C46-A42D-CA06EEC8304B}"/>
    <cellStyle name="20% - Accent4 3 2 4 3" xfId="3729" xr:uid="{AFB645D3-2EF1-4D3A-BC7B-85F15E255DC2}"/>
    <cellStyle name="20% - Accent4 3 2 5" xfId="2065" xr:uid="{66CB18E0-D2CF-4809-844A-C56C8CC2B6A9}"/>
    <cellStyle name="20% - Accent4 3 2 5 2" xfId="3064" xr:uid="{79EA198A-D614-489D-9A9C-4AE00D583017}"/>
    <cellStyle name="20% - Accent4 3 2 5 2 2" xfId="5048" xr:uid="{83471983-9E45-4BAE-ABF6-EF8A29EA8AA2}"/>
    <cellStyle name="20% - Accent4 3 2 5 3" xfId="4056" xr:uid="{D0F33BBC-4CCA-455F-8B05-D67EC74FB705}"/>
    <cellStyle name="20% - Accent4 3 2 6" xfId="2410" xr:uid="{16DB7158-BE84-49E0-9338-2F2E2BAB7865}"/>
    <cellStyle name="20% - Accent4 3 2 6 2" xfId="4395" xr:uid="{B9290EDA-2120-4FB5-A611-D4DD4AE9CAB2}"/>
    <cellStyle name="20% - Accent4 3 2 7" xfId="3403" xr:uid="{DC7B176D-54B8-4E46-91E9-D73C872E4304}"/>
    <cellStyle name="20% - Accent4 3 2 8" xfId="1409" xr:uid="{7F9E8B69-573B-4642-B085-A7476CDFED17}"/>
    <cellStyle name="20% - Accent4 3 3" xfId="1451" xr:uid="{B04DB080-1431-407E-9A79-40FE76237A82}"/>
    <cellStyle name="20% - Accent4 3 3 2" xfId="1614" xr:uid="{1D7FB6A7-E117-482F-88D0-1678E05DC66A}"/>
    <cellStyle name="20% - Accent4 3 3 2 2" xfId="1940" xr:uid="{5C9B0C70-4721-456E-A3FD-A0700BD112DD}"/>
    <cellStyle name="20% - Accent4 3 3 2 2 2" xfId="2941" xr:uid="{57A7BA90-8DF2-46A0-9271-6130549A15D4}"/>
    <cellStyle name="20% - Accent4 3 3 2 2 2 2" xfId="4925" xr:uid="{D41426A8-30D5-466F-8C54-B4BF0309B300}"/>
    <cellStyle name="20% - Accent4 3 3 2 2 3" xfId="3933" xr:uid="{A1D9D2C5-35E4-4414-AB3F-59C61B7E6D50}"/>
    <cellStyle name="20% - Accent4 3 3 2 3" xfId="2278" xr:uid="{60CC5EB9-A86B-4BE4-BACB-ED9E0F8A928E}"/>
    <cellStyle name="20% - Accent4 3 3 2 3 2" xfId="3275" xr:uid="{5ABBA3CA-E309-4140-B5A3-EB0F7B519230}"/>
    <cellStyle name="20% - Accent4 3 3 2 3 2 2" xfId="5259" xr:uid="{686C0BAF-2E51-45FD-ADB0-667068544708}"/>
    <cellStyle name="20% - Accent4 3 3 2 3 3" xfId="4267" xr:uid="{75BEACD1-B3A1-41BD-8595-D30E5F399383}"/>
    <cellStyle name="20% - Accent4 3 3 2 4" xfId="2614" xr:uid="{80D5BCE7-B08B-40A4-8A41-77A18593ECC2}"/>
    <cellStyle name="20% - Accent4 3 3 2 4 2" xfId="4599" xr:uid="{C532E88A-65C0-4AE9-9EF6-D586054F8B74}"/>
    <cellStyle name="20% - Accent4 3 3 2 5" xfId="3607" xr:uid="{A1DF83A9-C944-4809-9E68-27D1FC45A556}"/>
    <cellStyle name="20% - Accent4 3 3 3" xfId="1777" xr:uid="{3481EC18-7673-4EF5-B274-2DD695647D1A}"/>
    <cellStyle name="20% - Accent4 3 3 3 2" xfId="2778" xr:uid="{492E8B1E-C1ED-4474-A62D-1575D84A82BB}"/>
    <cellStyle name="20% - Accent4 3 3 3 2 2" xfId="4762" xr:uid="{C3105C68-C4F5-4218-BFBE-E7BC5F9E7E53}"/>
    <cellStyle name="20% - Accent4 3 3 3 3" xfId="3770" xr:uid="{EF068714-E92C-4C88-BE1E-9CCE58CA1ABA}"/>
    <cellStyle name="20% - Accent4 3 3 4" xfId="2105" xr:uid="{2166D836-03D0-484A-BF83-BE6EA2A40A20}"/>
    <cellStyle name="20% - Accent4 3 3 4 2" xfId="3104" xr:uid="{1BB64A76-E946-41CD-9BE2-D56B02200E99}"/>
    <cellStyle name="20% - Accent4 3 3 4 2 2" xfId="5088" xr:uid="{2DBA14B5-1F91-452B-8EE0-9DAFD64B883E}"/>
    <cellStyle name="20% - Accent4 3 3 4 3" xfId="4096" xr:uid="{F45FF1AA-837F-4EB2-8097-92F467391A8A}"/>
    <cellStyle name="20% - Accent4 3 3 5" xfId="2451" xr:uid="{890AB138-FA58-409F-8ADC-B9BEE78219F1}"/>
    <cellStyle name="20% - Accent4 3 3 5 2" xfId="4436" xr:uid="{7B15FFF7-D520-448E-B1A2-4E66EF3742C7}"/>
    <cellStyle name="20% - Accent4 3 3 6" xfId="3444" xr:uid="{2A1D5D9B-7BB9-4F14-9304-9B4F6F0F261C}"/>
    <cellStyle name="20% - Accent4 3 4" xfId="1532" xr:uid="{5BA37FB0-68AC-4026-ACE0-A98888494D61}"/>
    <cellStyle name="20% - Accent4 3 4 2" xfId="1858" xr:uid="{B65EF0A7-51DB-48BB-B995-0C193AB8DD0B}"/>
    <cellStyle name="20% - Accent4 3 4 2 2" xfId="2859" xr:uid="{DC0B4DAB-CEB4-41B8-B707-B0CDE7B25118}"/>
    <cellStyle name="20% - Accent4 3 4 2 2 2" xfId="4843" xr:uid="{C66C8920-953B-4025-B348-633B7520C6A0}"/>
    <cellStyle name="20% - Accent4 3 4 2 3" xfId="3851" xr:uid="{57265BE9-D59E-4E3A-BE69-573A18176AD3}"/>
    <cellStyle name="20% - Accent4 3 4 3" xfId="2197" xr:uid="{98363A14-45BE-4B26-86EB-740726CC31AD}"/>
    <cellStyle name="20% - Accent4 3 4 3 2" xfId="3194" xr:uid="{AF700C57-9E06-459B-9DD9-05497FD216A9}"/>
    <cellStyle name="20% - Accent4 3 4 3 2 2" xfId="5178" xr:uid="{71645E35-5577-4E3C-AA3A-D06D66FA9F73}"/>
    <cellStyle name="20% - Accent4 3 4 3 3" xfId="4186" xr:uid="{37B208F8-0FF6-4998-95AC-95A74BD42178}"/>
    <cellStyle name="20% - Accent4 3 4 4" xfId="2532" xr:uid="{D4A7FDCF-075F-410F-9105-4EA0959F773D}"/>
    <cellStyle name="20% - Accent4 3 4 4 2" xfId="4517" xr:uid="{DC80FA0C-8C48-4D0C-A66B-F2E73366AB76}"/>
    <cellStyle name="20% - Accent4 3 4 5" xfId="3525" xr:uid="{C809EED8-FDB3-4AF8-9C14-C1C7A5CCA8B9}"/>
    <cellStyle name="20% - Accent4 3 5" xfId="1695" xr:uid="{A871B44C-04D1-4C46-A86D-D571227AD41E}"/>
    <cellStyle name="20% - Accent4 3 5 2" xfId="2696" xr:uid="{F4382427-94E6-4A75-A99B-BD46A0F3C5EA}"/>
    <cellStyle name="20% - Accent4 3 5 2 2" xfId="4680" xr:uid="{6059EB30-D4AE-493C-AD04-3FCA87EEC344}"/>
    <cellStyle name="20% - Accent4 3 5 3" xfId="3688" xr:uid="{3990B45B-208F-4C33-B907-5502C699AFFA}"/>
    <cellStyle name="20% - Accent4 3 6" xfId="2024" xr:uid="{FE37681E-2BEC-4685-B0A9-576DD4986BC9}"/>
    <cellStyle name="20% - Accent4 3 6 2" xfId="3023" xr:uid="{DCC2CDE7-437C-4FD1-A65B-BEA1243735D5}"/>
    <cellStyle name="20% - Accent4 3 6 2 2" xfId="5007" xr:uid="{C1B6AE4D-DED6-4368-BF14-2B7607AAB029}"/>
    <cellStyle name="20% - Accent4 3 6 3" xfId="4015" xr:uid="{C35358B7-E45B-42DC-8A3B-4D524A5CCE3E}"/>
    <cellStyle name="20% - Accent4 3 7" xfId="2369" xr:uid="{F1087CBF-9FFB-499A-99F5-5291C554F74E}"/>
    <cellStyle name="20% - Accent4 3 7 2" xfId="4354" xr:uid="{9A9BE674-D54E-4F78-9927-6810824C4470}"/>
    <cellStyle name="20% - Accent4 3 8" xfId="3362" xr:uid="{5456B4CB-CA73-4FAF-AAF4-CBF21D4126ED}"/>
    <cellStyle name="20% - Accent4 3 9" xfId="1368" xr:uid="{2BFB74DD-4A4B-4A12-AAE9-B17F9B902F9D}"/>
    <cellStyle name="20% - Accent4 30" xfId="449" xr:uid="{00000000-0005-0000-0000-000014010000}"/>
    <cellStyle name="20% - Accent4 30 2" xfId="1019" xr:uid="{00000000-0005-0000-0000-000015010000}"/>
    <cellStyle name="20% - Accent4 31" xfId="450" xr:uid="{00000000-0005-0000-0000-000016010000}"/>
    <cellStyle name="20% - Accent4 31 2" xfId="1020" xr:uid="{00000000-0005-0000-0000-000017010000}"/>
    <cellStyle name="20% - Accent4 32" xfId="451" xr:uid="{00000000-0005-0000-0000-000018010000}"/>
    <cellStyle name="20% - Accent4 32 2" xfId="1021" xr:uid="{00000000-0005-0000-0000-000019010000}"/>
    <cellStyle name="20% - Accent4 33" xfId="452" xr:uid="{00000000-0005-0000-0000-00001A010000}"/>
    <cellStyle name="20% - Accent4 33 2" xfId="1022" xr:uid="{00000000-0005-0000-0000-00001B010000}"/>
    <cellStyle name="20% - Accent4 34" xfId="453" xr:uid="{00000000-0005-0000-0000-00001C010000}"/>
    <cellStyle name="20% - Accent4 34 2" xfId="1023" xr:uid="{00000000-0005-0000-0000-00001D010000}"/>
    <cellStyle name="20% - Accent4 35" xfId="454" xr:uid="{00000000-0005-0000-0000-00001E010000}"/>
    <cellStyle name="20% - Accent4 35 2" xfId="1024" xr:uid="{00000000-0005-0000-0000-00001F010000}"/>
    <cellStyle name="20% - Accent4 36" xfId="455" xr:uid="{00000000-0005-0000-0000-000020010000}"/>
    <cellStyle name="20% - Accent4 36 2" xfId="1025" xr:uid="{00000000-0005-0000-0000-000021010000}"/>
    <cellStyle name="20% - Accent4 37" xfId="1213" xr:uid="{00000000-0005-0000-0000-000022010000}"/>
    <cellStyle name="20% - Accent4 38" xfId="653" xr:uid="{00000000-0005-0000-0000-000023010000}"/>
    <cellStyle name="20% - Accent4 39" xfId="1233" xr:uid="{00000000-0005-0000-0000-000024010000}"/>
    <cellStyle name="20% - Accent4 4" xfId="112" xr:uid="{00000000-0005-0000-0000-000025010000}"/>
    <cellStyle name="20% - Accent4 4 2" xfId="686" xr:uid="{00000000-0005-0000-0000-000026010000}"/>
    <cellStyle name="20% - Accent4 4 2 2" xfId="1627" xr:uid="{30931942-3FF7-4F68-AE61-715056DF67E2}"/>
    <cellStyle name="20% - Accent4 4 2 2 2" xfId="1953" xr:uid="{21857177-DA66-45AC-AF60-D895A59BBC53}"/>
    <cellStyle name="20% - Accent4 4 2 2 2 2" xfId="2954" xr:uid="{EFE47FAA-DDFE-4867-AC39-C00CE19530A1}"/>
    <cellStyle name="20% - Accent4 4 2 2 2 2 2" xfId="4938" xr:uid="{2291953D-3501-47C4-B3D4-249C12117919}"/>
    <cellStyle name="20% - Accent4 4 2 2 2 3" xfId="3946" xr:uid="{94976CE1-8C78-4CDB-80F5-C52792B3FE11}"/>
    <cellStyle name="20% - Accent4 4 2 2 3" xfId="2291" xr:uid="{1A283DA7-834B-4464-8D68-E758B406B440}"/>
    <cellStyle name="20% - Accent4 4 2 2 3 2" xfId="3288" xr:uid="{C6C7985E-2D97-4720-88D6-5E8E5F21E718}"/>
    <cellStyle name="20% - Accent4 4 2 2 3 2 2" xfId="5272" xr:uid="{7618C780-7E9A-4641-A339-26C817402591}"/>
    <cellStyle name="20% - Accent4 4 2 2 3 3" xfId="4280" xr:uid="{B6E94B6C-A48A-4726-8694-8D084053CF51}"/>
    <cellStyle name="20% - Accent4 4 2 2 4" xfId="2627" xr:uid="{60BBF8C6-0A7A-4B1A-8150-25998D4E328E}"/>
    <cellStyle name="20% - Accent4 4 2 2 4 2" xfId="4612" xr:uid="{BA8D26D3-E9CA-4A48-AD5C-1CF72380E3FF}"/>
    <cellStyle name="20% - Accent4 4 2 2 5" xfId="3620" xr:uid="{D89C27E5-228C-4E4A-BA76-F587AFBE4A9D}"/>
    <cellStyle name="20% - Accent4 4 2 3" xfId="1790" xr:uid="{34D8843F-95F2-47DF-B9FF-0D73B0E3604D}"/>
    <cellStyle name="20% - Accent4 4 2 3 2" xfId="2791" xr:uid="{02691AA6-6421-415E-9EDC-8E08B10A957B}"/>
    <cellStyle name="20% - Accent4 4 2 3 2 2" xfId="4775" xr:uid="{94A93B9C-8FA1-4DAF-86C2-CB477736C171}"/>
    <cellStyle name="20% - Accent4 4 2 3 3" xfId="3783" xr:uid="{AD44EEAD-0F0D-400D-9793-03A79AE4BA2B}"/>
    <cellStyle name="20% - Accent4 4 2 4" xfId="2118" xr:uid="{30C33DAE-D5C2-489B-BC72-7E62FA9B8F3D}"/>
    <cellStyle name="20% - Accent4 4 2 4 2" xfId="3117" xr:uid="{15004C80-03A1-41EE-AB9F-742D9AACE659}"/>
    <cellStyle name="20% - Accent4 4 2 4 2 2" xfId="5101" xr:uid="{BA1C0CB3-4D4D-4140-8037-C84D8B61627D}"/>
    <cellStyle name="20% - Accent4 4 2 4 3" xfId="4109" xr:uid="{9B5B31D8-AADC-4C8C-8A66-8EBBDA9D650A}"/>
    <cellStyle name="20% - Accent4 4 2 5" xfId="2464" xr:uid="{F560F2D5-CD98-4AAC-BED9-748C11B9FB17}"/>
    <cellStyle name="20% - Accent4 4 2 5 2" xfId="4449" xr:uid="{66C432E2-3B8D-4DA3-AD3B-9D7A035BA906}"/>
    <cellStyle name="20% - Accent4 4 2 6" xfId="3457" xr:uid="{68807FD4-9E20-4A34-913F-15219F342245}"/>
    <cellStyle name="20% - Accent4 4 2 7" xfId="1464" xr:uid="{B434876D-F49B-4BEB-ACA4-CD30994B3053}"/>
    <cellStyle name="20% - Accent4 4 3" xfId="1545" xr:uid="{B879E14D-0226-40B2-986F-95F1A9414231}"/>
    <cellStyle name="20% - Accent4 4 3 2" xfId="1871" xr:uid="{14F037D1-5AB0-47BB-86FC-DE6F68D7CBDC}"/>
    <cellStyle name="20% - Accent4 4 3 2 2" xfId="2872" xr:uid="{2E2814B3-34F0-457E-9E66-C3654ADC0A2C}"/>
    <cellStyle name="20% - Accent4 4 3 2 2 2" xfId="4856" xr:uid="{9BDB4815-0786-4E69-867A-4A2DACB77880}"/>
    <cellStyle name="20% - Accent4 4 3 2 3" xfId="3864" xr:uid="{02F026B8-53ED-464E-9AD8-1AF8B38E3A78}"/>
    <cellStyle name="20% - Accent4 4 3 3" xfId="2210" xr:uid="{3F49ED56-FFA1-43BB-9B22-8E905D348055}"/>
    <cellStyle name="20% - Accent4 4 3 3 2" xfId="3207" xr:uid="{2C95292B-6D50-47AC-AA55-A8F0F6081D65}"/>
    <cellStyle name="20% - Accent4 4 3 3 2 2" xfId="5191" xr:uid="{8895E8F5-F346-4FD7-A842-AC8C05379F29}"/>
    <cellStyle name="20% - Accent4 4 3 3 3" xfId="4199" xr:uid="{A03E99DE-F615-42C6-BEF5-77C541CEBFD7}"/>
    <cellStyle name="20% - Accent4 4 3 4" xfId="2545" xr:uid="{7FD3086D-8203-4169-981B-078656543692}"/>
    <cellStyle name="20% - Accent4 4 3 4 2" xfId="4530" xr:uid="{1A32E2E6-6742-4E38-96AD-9BF55C2E3D4E}"/>
    <cellStyle name="20% - Accent4 4 3 5" xfId="3538" xr:uid="{BEA79CB1-2061-415A-8BA0-5F9C122BFF42}"/>
    <cellStyle name="20% - Accent4 4 4" xfId="1708" xr:uid="{1B96CD5C-718D-4153-809D-90F449F7EDB4}"/>
    <cellStyle name="20% - Accent4 4 4 2" xfId="2709" xr:uid="{689BD8CD-5DFF-4F14-B287-13356235D036}"/>
    <cellStyle name="20% - Accent4 4 4 2 2" xfId="4693" xr:uid="{339C26E0-5AA1-4B8F-BB92-F82BB612C6BC}"/>
    <cellStyle name="20% - Accent4 4 4 3" xfId="3701" xr:uid="{6D7196C2-EC94-44EC-BAB2-73F2D59CFFD6}"/>
    <cellStyle name="20% - Accent4 4 5" xfId="2037" xr:uid="{5F9A4E6F-FB10-4A3E-8682-23FEFC40FEB9}"/>
    <cellStyle name="20% - Accent4 4 5 2" xfId="3036" xr:uid="{6117D895-936E-41B7-8961-A24A54409D55}"/>
    <cellStyle name="20% - Accent4 4 5 2 2" xfId="5020" xr:uid="{1B775361-EE07-45DE-BA00-BF103CD4A02E}"/>
    <cellStyle name="20% - Accent4 4 5 3" xfId="4028" xr:uid="{9A6BA86B-BBF4-4601-B45F-90ED2FDFD311}"/>
    <cellStyle name="20% - Accent4 4 6" xfId="2382" xr:uid="{412B1603-7B5A-4BE9-8A82-581AB56EB131}"/>
    <cellStyle name="20% - Accent4 4 6 2" xfId="4367" xr:uid="{F9489D2E-70D1-49B1-A49E-82D41F028763}"/>
    <cellStyle name="20% - Accent4 4 7" xfId="3375" xr:uid="{9EC5DF93-656D-4C3A-8958-7A4545D9DA2A}"/>
    <cellStyle name="20% - Accent4 4 8" xfId="1381" xr:uid="{00E346CB-28EF-4A55-BFD4-40C3942B83BB}"/>
    <cellStyle name="20% - Accent4 40" xfId="1253" xr:uid="{00000000-0005-0000-0000-000027010000}"/>
    <cellStyle name="20% - Accent4 41" xfId="1268" xr:uid="{00000000-0005-0000-0000-000028010000}"/>
    <cellStyle name="20% - Accent4 42" xfId="1282" xr:uid="{00000000-0005-0000-0000-000029010000}"/>
    <cellStyle name="20% - Accent4 43" xfId="1340" xr:uid="{71EA9622-F6BF-498F-8D07-D5C4D2E95A8D}"/>
    <cellStyle name="20% - Accent4 5" xfId="113" xr:uid="{00000000-0005-0000-0000-00002A010000}"/>
    <cellStyle name="20% - Accent4 5 2" xfId="687" xr:uid="{00000000-0005-0000-0000-00002B010000}"/>
    <cellStyle name="20% - Accent4 5 2 2" xfId="1912" xr:uid="{CE69CED3-7DD1-489B-8AEB-4AF84D96DC06}"/>
    <cellStyle name="20% - Accent4 5 2 2 2" xfId="2913" xr:uid="{62EDEB0A-35AB-4CD4-9CD1-07894FECD865}"/>
    <cellStyle name="20% - Accent4 5 2 2 2 2" xfId="4897" xr:uid="{6CDD7407-8DAB-4F4C-920E-36211BFB6380}"/>
    <cellStyle name="20% - Accent4 5 2 2 3" xfId="3905" xr:uid="{A29BAA35-584C-458D-ADB2-80822E9FF3A7}"/>
    <cellStyle name="20% - Accent4 5 2 3" xfId="2250" xr:uid="{6B0AD4FF-6367-43E2-96E8-0866A2C1E3E3}"/>
    <cellStyle name="20% - Accent4 5 2 3 2" xfId="3247" xr:uid="{F3E2F370-5574-4470-9DEF-81C97AD1D581}"/>
    <cellStyle name="20% - Accent4 5 2 3 2 2" xfId="5231" xr:uid="{FCA53FED-2180-4A49-9915-4FB2814C1DC1}"/>
    <cellStyle name="20% - Accent4 5 2 3 3" xfId="4239" xr:uid="{28CD9D5E-E7FA-47C5-92A0-8CE346BB246A}"/>
    <cellStyle name="20% - Accent4 5 2 4" xfId="2586" xr:uid="{AFDA1731-7072-45EC-9FBD-F55761B18527}"/>
    <cellStyle name="20% - Accent4 5 2 4 2" xfId="4571" xr:uid="{CC93B1AD-7360-4315-A13C-236BD52684B3}"/>
    <cellStyle name="20% - Accent4 5 2 5" xfId="3579" xr:uid="{ADA03DB4-6797-4EAF-87D6-FA8A1E6ECFE4}"/>
    <cellStyle name="20% - Accent4 5 2 6" xfId="1586" xr:uid="{01BC6702-9AE0-4AA5-A7DE-9CAF3F9ABA81}"/>
    <cellStyle name="20% - Accent4 5 3" xfId="1749" xr:uid="{36A1C007-E5C3-4A2C-8B50-47D96172BF4F}"/>
    <cellStyle name="20% - Accent4 5 3 2" xfId="2750" xr:uid="{59CA6052-C9E7-4D84-95A8-F7D7DFF1FB21}"/>
    <cellStyle name="20% - Accent4 5 3 2 2" xfId="4734" xr:uid="{A1686768-82C3-491F-8A5B-78EB8E148959}"/>
    <cellStyle name="20% - Accent4 5 3 3" xfId="3742" xr:uid="{A8FCA28F-4D51-419D-9DF1-F93704F3F33E}"/>
    <cellStyle name="20% - Accent4 5 4" xfId="2077" xr:uid="{94D50702-3320-4E46-A73E-AE6E997A1767}"/>
    <cellStyle name="20% - Accent4 5 4 2" xfId="3076" xr:uid="{268E703A-B256-4D68-8ABA-2787C96F8D6E}"/>
    <cellStyle name="20% - Accent4 5 4 2 2" xfId="5060" xr:uid="{4280988F-B833-4820-AB47-9E8EED8BB0A9}"/>
    <cellStyle name="20% - Accent4 5 4 3" xfId="4068" xr:uid="{762A0EF8-3A21-436B-B89E-5010FF1F3DB3}"/>
    <cellStyle name="20% - Accent4 5 5" xfId="2423" xr:uid="{1C6C612F-24A5-44BA-9D62-777264C6F61E}"/>
    <cellStyle name="20% - Accent4 5 5 2" xfId="4408" xr:uid="{4489DB7E-4497-4D2C-8943-BCB81C91F048}"/>
    <cellStyle name="20% - Accent4 5 6" xfId="3416" xr:uid="{2E370948-770F-498C-A9CD-2BAC77607A32}"/>
    <cellStyle name="20% - Accent4 5 7" xfId="1422" xr:uid="{2581D801-AC6D-450C-9987-5106D94B5600}"/>
    <cellStyle name="20% - Accent4 6" xfId="114" xr:uid="{00000000-0005-0000-0000-00002C010000}"/>
    <cellStyle name="20% - Accent4 6 2" xfId="688" xr:uid="{00000000-0005-0000-0000-00002D010000}"/>
    <cellStyle name="20% - Accent4 6 2 2" xfId="2831" xr:uid="{6B5179F1-77BA-4C45-A9A6-F4E6BBF098EC}"/>
    <cellStyle name="20% - Accent4 6 2 2 2" xfId="4815" xr:uid="{61E9EE0C-7574-499C-8765-EE16D79F7265}"/>
    <cellStyle name="20% - Accent4 6 2 3" xfId="3823" xr:uid="{86162433-903A-4567-81F8-1CAB4164AE85}"/>
    <cellStyle name="20% - Accent4 6 2 4" xfId="1830" xr:uid="{B2B42EDE-4880-4023-B6E4-B5534B99DFAD}"/>
    <cellStyle name="20% - Accent4 6 3" xfId="2166" xr:uid="{EBF38002-043A-4C02-9F6E-90FF9F0E78EF}"/>
    <cellStyle name="20% - Accent4 6 3 2" xfId="3165" xr:uid="{494A3851-1077-4C59-80E2-FF592C3A94AA}"/>
    <cellStyle name="20% - Accent4 6 3 2 2" xfId="5149" xr:uid="{8324999B-7CD5-48C0-8780-277B44179603}"/>
    <cellStyle name="20% - Accent4 6 3 3" xfId="4157" xr:uid="{3265A104-461B-4289-8449-5537DF1BFF99}"/>
    <cellStyle name="20% - Accent4 6 4" xfId="2504" xr:uid="{62737783-9D85-49DD-96BE-6FE2FFA03C9C}"/>
    <cellStyle name="20% - Accent4 6 4 2" xfId="4489" xr:uid="{3D87A37E-9403-4E35-9898-87A72DC6CFBF}"/>
    <cellStyle name="20% - Accent4 6 5" xfId="3497" xr:uid="{6E58BEC2-17EB-47CB-9248-62507225C25E}"/>
    <cellStyle name="20% - Accent4 6 6" xfId="1504" xr:uid="{2243BEE9-BA10-43FF-882B-86E01474E02E}"/>
    <cellStyle name="20% - Accent4 7" xfId="230" xr:uid="{00000000-0005-0000-0000-00002E010000}"/>
    <cellStyle name="20% - Accent4 7 2" xfId="802" xr:uid="{00000000-0005-0000-0000-00002F010000}"/>
    <cellStyle name="20% - Accent4 7 2 2" xfId="4652" xr:uid="{53E344C1-5188-484A-BF27-8132415B4904}"/>
    <cellStyle name="20% - Accent4 7 2 3" xfId="2668" xr:uid="{47343633-877B-4EC3-94BE-7416288B0753}"/>
    <cellStyle name="20% - Accent4 7 3" xfId="3660" xr:uid="{E5001BE0-4F53-45DD-B69B-B6E31EA1FCA7}"/>
    <cellStyle name="20% - Accent4 7 4" xfId="1667" xr:uid="{0E2104DE-5830-460C-ACC4-331D1EA7AD90}"/>
    <cellStyle name="20% - Accent4 8" xfId="231" xr:uid="{00000000-0005-0000-0000-000030010000}"/>
    <cellStyle name="20% - Accent4 8 2" xfId="803" xr:uid="{00000000-0005-0000-0000-000031010000}"/>
    <cellStyle name="20% - Accent4 8 2 2" xfId="4978" xr:uid="{80B64076-91B6-49A5-9B44-2B65879E3FB1}"/>
    <cellStyle name="20% - Accent4 8 2 3" xfId="2994" xr:uid="{29B51CB2-7A49-4E70-A3B9-7A13BE016FF2}"/>
    <cellStyle name="20% - Accent4 8 3" xfId="3986" xr:uid="{55652B88-18CD-4F94-9397-C8E97993D78F}"/>
    <cellStyle name="20% - Accent4 8 4" xfId="1994" xr:uid="{49C283FA-B98B-408B-9DE7-0F9F8593F468}"/>
    <cellStyle name="20% - Accent4 9" xfId="232" xr:uid="{00000000-0005-0000-0000-000032010000}"/>
    <cellStyle name="20% - Accent4 9 2" xfId="804" xr:uid="{00000000-0005-0000-0000-000033010000}"/>
    <cellStyle name="20% - Accent4 9 2 2" xfId="4326" xr:uid="{00347F66-8A25-4F06-9E21-72E2FF90B89B}"/>
    <cellStyle name="20% - Accent4 9 3" xfId="2341" xr:uid="{413CD101-4D80-4FD8-B296-87076C8420DD}"/>
    <cellStyle name="20% - Accent5" xfId="77" builtinId="46" customBuiltin="1"/>
    <cellStyle name="20% - Accent5 10" xfId="233" xr:uid="{00000000-0005-0000-0000-000035010000}"/>
    <cellStyle name="20% - Accent5 10 2" xfId="805" xr:uid="{00000000-0005-0000-0000-000036010000}"/>
    <cellStyle name="20% - Accent5 10 3" xfId="3336" xr:uid="{D27BF007-00F1-4513-977C-63DF12B3D6DD}"/>
    <cellStyle name="20% - Accent5 11" xfId="234" xr:uid="{00000000-0005-0000-0000-000037010000}"/>
    <cellStyle name="20% - Accent5 11 2" xfId="806" xr:uid="{00000000-0005-0000-0000-000038010000}"/>
    <cellStyle name="20% - Accent5 12" xfId="235" xr:uid="{00000000-0005-0000-0000-000039010000}"/>
    <cellStyle name="20% - Accent5 12 2" xfId="807" xr:uid="{00000000-0005-0000-0000-00003A010000}"/>
    <cellStyle name="20% - Accent5 13" xfId="236" xr:uid="{00000000-0005-0000-0000-00003B010000}"/>
    <cellStyle name="20% - Accent5 13 2" xfId="808" xr:uid="{00000000-0005-0000-0000-00003C010000}"/>
    <cellStyle name="20% - Accent5 14" xfId="237" xr:uid="{00000000-0005-0000-0000-00003D010000}"/>
    <cellStyle name="20% - Accent5 14 2" xfId="809" xr:uid="{00000000-0005-0000-0000-00003E010000}"/>
    <cellStyle name="20% - Accent5 15" xfId="238" xr:uid="{00000000-0005-0000-0000-00003F010000}"/>
    <cellStyle name="20% - Accent5 15 2" xfId="810" xr:uid="{00000000-0005-0000-0000-000040010000}"/>
    <cellStyle name="20% - Accent5 16" xfId="239" xr:uid="{00000000-0005-0000-0000-000041010000}"/>
    <cellStyle name="20% - Accent5 16 2" xfId="811" xr:uid="{00000000-0005-0000-0000-000042010000}"/>
    <cellStyle name="20% - Accent5 17" xfId="240" xr:uid="{00000000-0005-0000-0000-000043010000}"/>
    <cellStyle name="20% - Accent5 17 2" xfId="812" xr:uid="{00000000-0005-0000-0000-000044010000}"/>
    <cellStyle name="20% - Accent5 18" xfId="241" xr:uid="{00000000-0005-0000-0000-000045010000}"/>
    <cellStyle name="20% - Accent5 18 2" xfId="813" xr:uid="{00000000-0005-0000-0000-000046010000}"/>
    <cellStyle name="20% - Accent5 19" xfId="242" xr:uid="{00000000-0005-0000-0000-000047010000}"/>
    <cellStyle name="20% - Accent5 19 2" xfId="814" xr:uid="{00000000-0005-0000-0000-000048010000}"/>
    <cellStyle name="20% - Accent5 2" xfId="115" xr:uid="{00000000-0005-0000-0000-000049010000}"/>
    <cellStyle name="20% - Accent5 2 2" xfId="689" xr:uid="{00000000-0005-0000-0000-00004A010000}"/>
    <cellStyle name="20% - Accent5 2 2 2" xfId="1481" xr:uid="{958DD086-C50B-4D47-8CAB-62D3648AC8BF}"/>
    <cellStyle name="20% - Accent5 2 2 2 2" xfId="1644" xr:uid="{120AADAC-C0DD-426D-9B14-F532691B3561}"/>
    <cellStyle name="20% - Accent5 2 2 2 2 2" xfId="1970" xr:uid="{4C32EF70-2E20-4265-97F2-9EE63D62C61B}"/>
    <cellStyle name="20% - Accent5 2 2 2 2 2 2" xfId="2971" xr:uid="{52DA0BD2-4B83-481F-BFB1-2D28641B1318}"/>
    <cellStyle name="20% - Accent5 2 2 2 2 2 2 2" xfId="4955" xr:uid="{21B27247-619E-4707-9D9B-350A489226BF}"/>
    <cellStyle name="20% - Accent5 2 2 2 2 2 3" xfId="3963" xr:uid="{89569223-3B0F-4CDE-A4AB-F4E6D1398D24}"/>
    <cellStyle name="20% - Accent5 2 2 2 2 3" xfId="2308" xr:uid="{56B5534B-0722-482A-BFC8-DD458F838734}"/>
    <cellStyle name="20% - Accent5 2 2 2 2 3 2" xfId="3305" xr:uid="{4FD1F1EA-ED77-490A-A46C-BC7BB79C4AFD}"/>
    <cellStyle name="20% - Accent5 2 2 2 2 3 2 2" xfId="5289" xr:uid="{6D70B98B-0463-4675-867A-5A8B61B92FA4}"/>
    <cellStyle name="20% - Accent5 2 2 2 2 3 3" xfId="4297" xr:uid="{E9FB25AD-42DD-4F2E-A959-2FD0314669EB}"/>
    <cellStyle name="20% - Accent5 2 2 2 2 4" xfId="2644" xr:uid="{AF04C2B8-AEA2-4F63-8B9C-5A021BA872A6}"/>
    <cellStyle name="20% - Accent5 2 2 2 2 4 2" xfId="4629" xr:uid="{3B3E060F-36AD-4ED0-8123-16AD69BCD47F}"/>
    <cellStyle name="20% - Accent5 2 2 2 2 5" xfId="3637" xr:uid="{D0284E49-8082-417D-8B9E-D567BE6E932C}"/>
    <cellStyle name="20% - Accent5 2 2 2 3" xfId="1807" xr:uid="{15F3DE25-F902-4E93-908F-C2F8FECAD1FA}"/>
    <cellStyle name="20% - Accent5 2 2 2 3 2" xfId="2808" xr:uid="{3E02DE84-99B8-40F3-8490-DC1F6EC164AF}"/>
    <cellStyle name="20% - Accent5 2 2 2 3 2 2" xfId="4792" xr:uid="{03710A9A-63C9-4CD5-A299-F078DA4D65C2}"/>
    <cellStyle name="20% - Accent5 2 2 2 3 3" xfId="3800" xr:uid="{AF02B5F7-66F0-4DB3-98FB-3FAA7CA6BB15}"/>
    <cellStyle name="20% - Accent5 2 2 2 4" xfId="2135" xr:uid="{6CDBAD34-B361-41F0-AF74-29C16EA56370}"/>
    <cellStyle name="20% - Accent5 2 2 2 4 2" xfId="3134" xr:uid="{5A8E2F8F-4C07-4701-985F-87E2DCBD7786}"/>
    <cellStyle name="20% - Accent5 2 2 2 4 2 2" xfId="5118" xr:uid="{D7FC240A-5784-43F8-AA78-2FCC0C106949}"/>
    <cellStyle name="20% - Accent5 2 2 2 4 3" xfId="4126" xr:uid="{E93E1CDB-7821-4156-B70B-58DC5557BB40}"/>
    <cellStyle name="20% - Accent5 2 2 2 5" xfId="2481" xr:uid="{7568FDA0-3898-46D2-AC82-90C1E2536E2A}"/>
    <cellStyle name="20% - Accent5 2 2 2 5 2" xfId="4466" xr:uid="{10228E76-3A67-49C9-A3B9-C0E1723266CD}"/>
    <cellStyle name="20% - Accent5 2 2 2 6" xfId="3474" xr:uid="{FD8697CF-FB20-43E2-B844-D910E0505D4C}"/>
    <cellStyle name="20% - Accent5 2 2 3" xfId="1562" xr:uid="{0CB5356B-9C71-44E9-8323-5AE0E7E15762}"/>
    <cellStyle name="20% - Accent5 2 2 3 2" xfId="1888" xr:uid="{0550C4ED-E84D-4574-9C8B-45296F42CEBE}"/>
    <cellStyle name="20% - Accent5 2 2 3 2 2" xfId="2889" xr:uid="{5D596317-AD40-4D3F-8BD0-76916E4FAD1F}"/>
    <cellStyle name="20% - Accent5 2 2 3 2 2 2" xfId="4873" xr:uid="{76C5FF3F-0CC5-4C5E-A3D0-F3B3FF17E9D2}"/>
    <cellStyle name="20% - Accent5 2 2 3 2 3" xfId="3881" xr:uid="{3DC37689-141A-49FE-BEEB-F14839E72B30}"/>
    <cellStyle name="20% - Accent5 2 2 3 3" xfId="2227" xr:uid="{D1803030-3D38-4E58-A4A5-FFBD0B3B6D6A}"/>
    <cellStyle name="20% - Accent5 2 2 3 3 2" xfId="3224" xr:uid="{7244E13E-B254-4568-9D18-1C2A69E8B485}"/>
    <cellStyle name="20% - Accent5 2 2 3 3 2 2" xfId="5208" xr:uid="{D1F988A6-35C3-4168-8155-8040A1E0636C}"/>
    <cellStyle name="20% - Accent5 2 2 3 3 3" xfId="4216" xr:uid="{A6A031DD-EC30-441C-BF6B-9F5DEE90EABF}"/>
    <cellStyle name="20% - Accent5 2 2 3 4" xfId="2562" xr:uid="{875C34B1-D7AE-4833-9E29-66B621601CCD}"/>
    <cellStyle name="20% - Accent5 2 2 3 4 2" xfId="4547" xr:uid="{2B9813CD-3ECC-4E24-9998-DA4FA6889938}"/>
    <cellStyle name="20% - Accent5 2 2 3 5" xfId="3555" xr:uid="{CB904351-EEF9-4833-8F58-3701D6C579B6}"/>
    <cellStyle name="20% - Accent5 2 2 4" xfId="1725" xr:uid="{C9B79295-FD00-4889-AC8D-39254ACA5EC4}"/>
    <cellStyle name="20% - Accent5 2 2 4 2" xfId="2726" xr:uid="{60FD490A-A802-47A6-B12F-1E895768A111}"/>
    <cellStyle name="20% - Accent5 2 2 4 2 2" xfId="4710" xr:uid="{0D65DF08-8944-4DE9-8D57-757257B04E90}"/>
    <cellStyle name="20% - Accent5 2 2 4 3" xfId="3718" xr:uid="{C5530E16-EBBC-4932-A847-86AE0D0D99F0}"/>
    <cellStyle name="20% - Accent5 2 2 5" xfId="2054" xr:uid="{56F7D912-8B8C-4AFE-BCD9-61583B7D9650}"/>
    <cellStyle name="20% - Accent5 2 2 5 2" xfId="3053" xr:uid="{61D941C6-7CA9-42C9-9B40-0F5584EF28BB}"/>
    <cellStyle name="20% - Accent5 2 2 5 2 2" xfId="5037" xr:uid="{BAC1D2A9-8D02-4125-9239-C9AA711B35F1}"/>
    <cellStyle name="20% - Accent5 2 2 5 3" xfId="4045" xr:uid="{65B235E8-A454-4535-9218-F3B929037E32}"/>
    <cellStyle name="20% - Accent5 2 2 6" xfId="2399" xr:uid="{BD0F0564-F618-487E-A00A-84226AA3AC75}"/>
    <cellStyle name="20% - Accent5 2 2 6 2" xfId="4384" xr:uid="{B1897171-D5A3-487C-938B-5B83A4CDCC24}"/>
    <cellStyle name="20% - Accent5 2 2 7" xfId="3392" xr:uid="{E83478F3-D75D-4EBB-8CF7-748A325E955A}"/>
    <cellStyle name="20% - Accent5 2 2 8" xfId="1398" xr:uid="{A0519E97-81B5-481B-8968-4C5C5F3B6C11}"/>
    <cellStyle name="20% - Accent5 2 3" xfId="1440" xr:uid="{EE5599ED-E9C5-4086-91B6-D111425A9336}"/>
    <cellStyle name="20% - Accent5 2 3 2" xfId="1603" xr:uid="{BDCACE15-C0E5-496C-B6EB-2B55BE7EF7E9}"/>
    <cellStyle name="20% - Accent5 2 3 2 2" xfId="1929" xr:uid="{ADD83ECA-4C17-4E02-8F0A-B2B4846D7C80}"/>
    <cellStyle name="20% - Accent5 2 3 2 2 2" xfId="2930" xr:uid="{D19530DF-1EFC-42DB-A62B-7617FE4C0163}"/>
    <cellStyle name="20% - Accent5 2 3 2 2 2 2" xfId="4914" xr:uid="{1B29AE85-BE3E-49CA-B8F8-77FA7E21F644}"/>
    <cellStyle name="20% - Accent5 2 3 2 2 3" xfId="3922" xr:uid="{86FD9B92-E152-401F-BF62-9B143A35A239}"/>
    <cellStyle name="20% - Accent5 2 3 2 3" xfId="2267" xr:uid="{69118D4A-36D3-4147-8350-A62077E655DD}"/>
    <cellStyle name="20% - Accent5 2 3 2 3 2" xfId="3264" xr:uid="{50F194AF-D454-4DB8-B464-F511387BB9A4}"/>
    <cellStyle name="20% - Accent5 2 3 2 3 2 2" xfId="5248" xr:uid="{C90CBDE0-A59F-4119-9426-ACEE8457082C}"/>
    <cellStyle name="20% - Accent5 2 3 2 3 3" xfId="4256" xr:uid="{8DC7BE65-EAD9-45F9-9805-73E073801415}"/>
    <cellStyle name="20% - Accent5 2 3 2 4" xfId="2603" xr:uid="{EE48EE59-E13D-4E6B-BE9F-1B716EA8BD88}"/>
    <cellStyle name="20% - Accent5 2 3 2 4 2" xfId="4588" xr:uid="{0475CB6E-9350-437D-A33D-17FEBE4C6EA2}"/>
    <cellStyle name="20% - Accent5 2 3 2 5" xfId="3596" xr:uid="{A91E9273-D143-49EA-BE47-E93F121DB560}"/>
    <cellStyle name="20% - Accent5 2 3 3" xfId="1766" xr:uid="{46519BBB-6FF4-4C4B-8883-D3FF2A90FE79}"/>
    <cellStyle name="20% - Accent5 2 3 3 2" xfId="2767" xr:uid="{674102AC-2844-45E7-9BDA-155E02534714}"/>
    <cellStyle name="20% - Accent5 2 3 3 2 2" xfId="4751" xr:uid="{418C79B3-D913-4942-915E-33F247DE2281}"/>
    <cellStyle name="20% - Accent5 2 3 3 3" xfId="3759" xr:uid="{AB24A6A3-1B75-4876-AC3E-5DFC6B892E10}"/>
    <cellStyle name="20% - Accent5 2 3 4" xfId="2094" xr:uid="{1B2E91EC-B7FE-4985-80EA-5787FE49C698}"/>
    <cellStyle name="20% - Accent5 2 3 4 2" xfId="3093" xr:uid="{6A340E5E-0F1E-4762-B191-2866E2D1A35E}"/>
    <cellStyle name="20% - Accent5 2 3 4 2 2" xfId="5077" xr:uid="{22842FDE-8535-4B98-ABE4-3B649BA1E028}"/>
    <cellStyle name="20% - Accent5 2 3 4 3" xfId="4085" xr:uid="{B2E51FC9-151B-4081-8452-5B9C02C20F66}"/>
    <cellStyle name="20% - Accent5 2 3 5" xfId="2440" xr:uid="{24E2039D-973F-40D2-95D3-5AA39D3646EA}"/>
    <cellStyle name="20% - Accent5 2 3 5 2" xfId="4425" xr:uid="{32FDE829-1A30-43A6-A41C-7B7F75C85C6B}"/>
    <cellStyle name="20% - Accent5 2 3 6" xfId="3433" xr:uid="{3241A12A-64B4-4F4D-AFB2-474C40F0D43C}"/>
    <cellStyle name="20% - Accent5 2 4" xfId="1521" xr:uid="{92E267DB-C305-4B1B-9019-DFCA499532C3}"/>
    <cellStyle name="20% - Accent5 2 4 2" xfId="1847" xr:uid="{87880D2F-BE46-4655-9365-B7175C469D4B}"/>
    <cellStyle name="20% - Accent5 2 4 2 2" xfId="2848" xr:uid="{FD108721-1969-4BA3-AA87-A3CDF396D591}"/>
    <cellStyle name="20% - Accent5 2 4 2 2 2" xfId="4832" xr:uid="{1EFBB87C-E8CF-442D-A213-8219FD7E9F70}"/>
    <cellStyle name="20% - Accent5 2 4 2 3" xfId="3840" xr:uid="{9B1CF06F-168E-43E4-B618-B4F62F9DC2AF}"/>
    <cellStyle name="20% - Accent5 2 4 3" xfId="2186" xr:uid="{4CFEA50E-1188-4193-A1E2-BC2C1701FCF7}"/>
    <cellStyle name="20% - Accent5 2 4 3 2" xfId="3183" xr:uid="{7E6D423E-1094-47B6-866A-AC13D8F9C2D8}"/>
    <cellStyle name="20% - Accent5 2 4 3 2 2" xfId="5167" xr:uid="{9149422D-A5DD-4B35-80B8-85697C832CA4}"/>
    <cellStyle name="20% - Accent5 2 4 3 3" xfId="4175" xr:uid="{1A3350B9-BA17-442F-A5F5-577E0E21942B}"/>
    <cellStyle name="20% - Accent5 2 4 4" xfId="2521" xr:uid="{627F7B52-ACE7-4535-B76B-5CA87ADF8667}"/>
    <cellStyle name="20% - Accent5 2 4 4 2" xfId="4506" xr:uid="{A82D6C6A-4D0F-4B05-8B15-EB3200310783}"/>
    <cellStyle name="20% - Accent5 2 4 5" xfId="3514" xr:uid="{BCDEDA86-4314-4EB3-AF27-81E81BED9332}"/>
    <cellStyle name="20% - Accent5 2 5" xfId="1684" xr:uid="{E95A962F-7EAC-4EE0-B4BE-054B8B7AD810}"/>
    <cellStyle name="20% - Accent5 2 5 2" xfId="2685" xr:uid="{ECA31ACD-DB23-4FF8-8474-5301C1EB2D16}"/>
    <cellStyle name="20% - Accent5 2 5 2 2" xfId="4669" xr:uid="{898F339B-12E4-4EED-AB24-9A338A0BACAC}"/>
    <cellStyle name="20% - Accent5 2 5 3" xfId="3677" xr:uid="{48A86953-A506-457A-B099-DD8638EB2B2F}"/>
    <cellStyle name="20% - Accent5 2 6" xfId="2013" xr:uid="{67E31C31-73B7-43DD-909D-FB3EE25081FA}"/>
    <cellStyle name="20% - Accent5 2 6 2" xfId="3012" xr:uid="{5AE7A584-2BFF-45F7-9C3D-2FC6A9F4DCC8}"/>
    <cellStyle name="20% - Accent5 2 6 2 2" xfId="4996" xr:uid="{451F2F30-CF68-4BBB-8FBF-9497D700A618}"/>
    <cellStyle name="20% - Accent5 2 6 3" xfId="4004" xr:uid="{670A4C4F-E4F3-4BEE-AD7D-FEC80067FB0C}"/>
    <cellStyle name="20% - Accent5 2 7" xfId="2358" xr:uid="{E71AFA45-BC34-4088-8099-CBEEF8604C5C}"/>
    <cellStyle name="20% - Accent5 2 7 2" xfId="4343" xr:uid="{318D05CC-EBBD-46F2-8E6D-9D61BD39D2ED}"/>
    <cellStyle name="20% - Accent5 2 8" xfId="3351" xr:uid="{1A482F83-ABD4-41A4-A65C-C0D2CBFBAC18}"/>
    <cellStyle name="20% - Accent5 2 9" xfId="1357" xr:uid="{48E2BA60-6F80-4E11-B2E4-A593DBB864A9}"/>
    <cellStyle name="20% - Accent5 20" xfId="243" xr:uid="{00000000-0005-0000-0000-00004B010000}"/>
    <cellStyle name="20% - Accent5 20 2" xfId="815" xr:uid="{00000000-0005-0000-0000-00004C010000}"/>
    <cellStyle name="20% - Accent5 21" xfId="244" xr:uid="{00000000-0005-0000-0000-00004D010000}"/>
    <cellStyle name="20% - Accent5 21 2" xfId="816" xr:uid="{00000000-0005-0000-0000-00004E010000}"/>
    <cellStyle name="20% - Accent5 22" xfId="456" xr:uid="{00000000-0005-0000-0000-00004F010000}"/>
    <cellStyle name="20% - Accent5 22 2" xfId="1026" xr:uid="{00000000-0005-0000-0000-000050010000}"/>
    <cellStyle name="20% - Accent5 23" xfId="457" xr:uid="{00000000-0005-0000-0000-000051010000}"/>
    <cellStyle name="20% - Accent5 23 2" xfId="1027" xr:uid="{00000000-0005-0000-0000-000052010000}"/>
    <cellStyle name="20% - Accent5 24" xfId="458" xr:uid="{00000000-0005-0000-0000-000053010000}"/>
    <cellStyle name="20% - Accent5 24 2" xfId="1028" xr:uid="{00000000-0005-0000-0000-000054010000}"/>
    <cellStyle name="20% - Accent5 25" xfId="459" xr:uid="{00000000-0005-0000-0000-000055010000}"/>
    <cellStyle name="20% - Accent5 25 2" xfId="1029" xr:uid="{00000000-0005-0000-0000-000056010000}"/>
    <cellStyle name="20% - Accent5 26" xfId="460" xr:uid="{00000000-0005-0000-0000-000057010000}"/>
    <cellStyle name="20% - Accent5 26 2" xfId="1030" xr:uid="{00000000-0005-0000-0000-000058010000}"/>
    <cellStyle name="20% - Accent5 27" xfId="461" xr:uid="{00000000-0005-0000-0000-000059010000}"/>
    <cellStyle name="20% - Accent5 27 2" xfId="1031" xr:uid="{00000000-0005-0000-0000-00005A010000}"/>
    <cellStyle name="20% - Accent5 28" xfId="462" xr:uid="{00000000-0005-0000-0000-00005B010000}"/>
    <cellStyle name="20% - Accent5 28 2" xfId="1032" xr:uid="{00000000-0005-0000-0000-00005C010000}"/>
    <cellStyle name="20% - Accent5 29" xfId="463" xr:uid="{00000000-0005-0000-0000-00005D010000}"/>
    <cellStyle name="20% - Accent5 29 2" xfId="1033" xr:uid="{00000000-0005-0000-0000-00005E010000}"/>
    <cellStyle name="20% - Accent5 3" xfId="116" xr:uid="{00000000-0005-0000-0000-00005F010000}"/>
    <cellStyle name="20% - Accent5 3 2" xfId="690" xr:uid="{00000000-0005-0000-0000-000060010000}"/>
    <cellStyle name="20% - Accent5 3 2 2" xfId="1494" xr:uid="{D7512D42-8E0A-4814-9C44-BC5DDEAF62AB}"/>
    <cellStyle name="20% - Accent5 3 2 2 2" xfId="1657" xr:uid="{63C9AEFF-2691-49BD-956B-684CB6342A13}"/>
    <cellStyle name="20% - Accent5 3 2 2 2 2" xfId="1983" xr:uid="{56CCC5B4-2998-46F9-BDB1-7B73EE8A41C0}"/>
    <cellStyle name="20% - Accent5 3 2 2 2 2 2" xfId="2984" xr:uid="{4B528524-FF18-4480-8EF9-B7866FF08C85}"/>
    <cellStyle name="20% - Accent5 3 2 2 2 2 2 2" xfId="4968" xr:uid="{03D69745-C25F-47D3-97D4-0C29E4A0BEE4}"/>
    <cellStyle name="20% - Accent5 3 2 2 2 2 3" xfId="3976" xr:uid="{919F5BA4-5350-4AA8-BFCA-3D046A7E2C8E}"/>
    <cellStyle name="20% - Accent5 3 2 2 2 3" xfId="2321" xr:uid="{F905D2B1-4C33-49EC-8CA4-854089A244BF}"/>
    <cellStyle name="20% - Accent5 3 2 2 2 3 2" xfId="3318" xr:uid="{257C2A23-911F-47BF-B780-D6970FD8634D}"/>
    <cellStyle name="20% - Accent5 3 2 2 2 3 2 2" xfId="5302" xr:uid="{E52BD2F0-2107-45D6-9689-718D750B289E}"/>
    <cellStyle name="20% - Accent5 3 2 2 2 3 3" xfId="4310" xr:uid="{11BD39B5-43DF-44DD-9F9D-D853FE6ED5E4}"/>
    <cellStyle name="20% - Accent5 3 2 2 2 4" xfId="2657" xr:uid="{E99D6C5C-8D85-49F5-8034-EA0F2085EB5A}"/>
    <cellStyle name="20% - Accent5 3 2 2 2 4 2" xfId="4642" xr:uid="{0A420711-262B-4633-BD85-9547D3C86D8C}"/>
    <cellStyle name="20% - Accent5 3 2 2 2 5" xfId="3650" xr:uid="{5E0102C7-B48D-4586-AE8A-2C23287248A4}"/>
    <cellStyle name="20% - Accent5 3 2 2 3" xfId="1820" xr:uid="{75ABFC57-129A-4718-9B2D-1CA6E161E4EE}"/>
    <cellStyle name="20% - Accent5 3 2 2 3 2" xfId="2821" xr:uid="{86AD2CBA-54B5-48D3-B185-9611E986271D}"/>
    <cellStyle name="20% - Accent5 3 2 2 3 2 2" xfId="4805" xr:uid="{69B6EFBF-8F48-4EE6-8612-0AFE9CA97382}"/>
    <cellStyle name="20% - Accent5 3 2 2 3 3" xfId="3813" xr:uid="{289E1317-9132-4FCB-886B-A39B10702FEC}"/>
    <cellStyle name="20% - Accent5 3 2 2 4" xfId="2148" xr:uid="{6D5F8B33-D1F7-4760-9D79-2EA92CCFF293}"/>
    <cellStyle name="20% - Accent5 3 2 2 4 2" xfId="3147" xr:uid="{30F9A40F-3B7B-4086-87C3-248BC17564BF}"/>
    <cellStyle name="20% - Accent5 3 2 2 4 2 2" xfId="5131" xr:uid="{B6B53A68-6076-4D47-8F6C-E832FC114C1D}"/>
    <cellStyle name="20% - Accent5 3 2 2 4 3" xfId="4139" xr:uid="{925C6BEC-0F52-4301-BB30-B56FFD79D820}"/>
    <cellStyle name="20% - Accent5 3 2 2 5" xfId="2494" xr:uid="{E8A32B6A-7AA4-4145-9E1F-82A8BE1B82B6}"/>
    <cellStyle name="20% - Accent5 3 2 2 5 2" xfId="4479" xr:uid="{285AAF6B-0E3B-4ADD-AF4B-87EF5C7985FA}"/>
    <cellStyle name="20% - Accent5 3 2 2 6" xfId="3487" xr:uid="{AFD8EA25-EAD0-4E20-BCC7-C3FC5F1A04F9}"/>
    <cellStyle name="20% - Accent5 3 2 3" xfId="1575" xr:uid="{F6DC13C6-19DF-400C-B7AF-57C4622D70B2}"/>
    <cellStyle name="20% - Accent5 3 2 3 2" xfId="1901" xr:uid="{96946EB3-1998-45E0-8DAD-56ED9BA4F412}"/>
    <cellStyle name="20% - Accent5 3 2 3 2 2" xfId="2902" xr:uid="{5FA673FE-55FC-4DCE-B42F-44FED54FFCE2}"/>
    <cellStyle name="20% - Accent5 3 2 3 2 2 2" xfId="4886" xr:uid="{3EECC0DC-4ECA-4CA6-8AE0-9A0075CB264F}"/>
    <cellStyle name="20% - Accent5 3 2 3 2 3" xfId="3894" xr:uid="{DA45B0FE-CF82-4286-BF44-49CA8E9D4DCD}"/>
    <cellStyle name="20% - Accent5 3 2 3 3" xfId="2240" xr:uid="{C4DD301A-B9A6-49CB-9CA1-101DA2D7B52A}"/>
    <cellStyle name="20% - Accent5 3 2 3 3 2" xfId="3237" xr:uid="{A8F8656E-EC5D-4829-82CF-1FB5DFEB07C1}"/>
    <cellStyle name="20% - Accent5 3 2 3 3 2 2" xfId="5221" xr:uid="{E501DC94-8EC2-4C01-954F-BCEC2CACA077}"/>
    <cellStyle name="20% - Accent5 3 2 3 3 3" xfId="4229" xr:uid="{0C82B96B-0E74-4599-A71E-108333DDF5CE}"/>
    <cellStyle name="20% - Accent5 3 2 3 4" xfId="2575" xr:uid="{EFCE315D-29C0-405F-8591-75485B218999}"/>
    <cellStyle name="20% - Accent5 3 2 3 4 2" xfId="4560" xr:uid="{8FC1C944-9068-428F-99DF-46D6F421D673}"/>
    <cellStyle name="20% - Accent5 3 2 3 5" xfId="3568" xr:uid="{E36DCBD6-C113-4A66-AED0-3C7F255D93DB}"/>
    <cellStyle name="20% - Accent5 3 2 4" xfId="1738" xr:uid="{C997F2EE-AED7-4847-9167-60D4D50472EB}"/>
    <cellStyle name="20% - Accent5 3 2 4 2" xfId="2739" xr:uid="{D09DE91A-5A06-49E7-B19A-C2474BDD4A56}"/>
    <cellStyle name="20% - Accent5 3 2 4 2 2" xfId="4723" xr:uid="{4834ECD0-9BDD-4096-8797-2209FEDFB67F}"/>
    <cellStyle name="20% - Accent5 3 2 4 3" xfId="3731" xr:uid="{D7F1605E-5715-49EE-8B12-EBACC5E7DE37}"/>
    <cellStyle name="20% - Accent5 3 2 5" xfId="2067" xr:uid="{0BEEA2F3-7202-4E8A-8CDE-A19D8648E20F}"/>
    <cellStyle name="20% - Accent5 3 2 5 2" xfId="3066" xr:uid="{82AEF854-AEC0-42F2-8719-8E2D1360D935}"/>
    <cellStyle name="20% - Accent5 3 2 5 2 2" xfId="5050" xr:uid="{45E2BC82-741B-407A-8588-B72414B086D9}"/>
    <cellStyle name="20% - Accent5 3 2 5 3" xfId="4058" xr:uid="{E6EB85E9-6BE7-4530-887C-F6B3BED149A1}"/>
    <cellStyle name="20% - Accent5 3 2 6" xfId="2412" xr:uid="{F50C353F-771A-48CC-901F-3C5957C4D091}"/>
    <cellStyle name="20% - Accent5 3 2 6 2" xfId="4397" xr:uid="{082A6CF0-6776-452E-8277-E28554235F05}"/>
    <cellStyle name="20% - Accent5 3 2 7" xfId="3405" xr:uid="{F83DADF3-0AA5-42DF-9216-5B2A764B9BF9}"/>
    <cellStyle name="20% - Accent5 3 2 8" xfId="1411" xr:uid="{3CC14C27-C77D-459E-92F4-7D42504479C9}"/>
    <cellStyle name="20% - Accent5 3 3" xfId="1453" xr:uid="{F20945D0-E83B-48E3-A807-6C730F3460D3}"/>
    <cellStyle name="20% - Accent5 3 3 2" xfId="1616" xr:uid="{5899582F-2C8B-4153-B995-ADF21D653F9B}"/>
    <cellStyle name="20% - Accent5 3 3 2 2" xfId="1942" xr:uid="{B19BFAF5-CF67-4B5D-9721-58A01E040268}"/>
    <cellStyle name="20% - Accent5 3 3 2 2 2" xfId="2943" xr:uid="{C9EB249D-11E7-47AA-BDBB-E56127F275E0}"/>
    <cellStyle name="20% - Accent5 3 3 2 2 2 2" xfId="4927" xr:uid="{B7E4ECEC-9DCD-468F-A951-65252A13AF29}"/>
    <cellStyle name="20% - Accent5 3 3 2 2 3" xfId="3935" xr:uid="{47E189F5-65D6-4841-9545-3876604F0344}"/>
    <cellStyle name="20% - Accent5 3 3 2 3" xfId="2280" xr:uid="{451BB41B-F62F-4B00-BE3E-53546739D16B}"/>
    <cellStyle name="20% - Accent5 3 3 2 3 2" xfId="3277" xr:uid="{8D8C87C0-6412-4BE9-A186-A3AEB938DC35}"/>
    <cellStyle name="20% - Accent5 3 3 2 3 2 2" xfId="5261" xr:uid="{2239213C-805D-4132-9F94-9619F6CDB5C6}"/>
    <cellStyle name="20% - Accent5 3 3 2 3 3" xfId="4269" xr:uid="{A7460308-1B8A-4646-B5E4-906A092C8DE5}"/>
    <cellStyle name="20% - Accent5 3 3 2 4" xfId="2616" xr:uid="{5698AB10-3E4C-462D-9396-B8E43E5481F4}"/>
    <cellStyle name="20% - Accent5 3 3 2 4 2" xfId="4601" xr:uid="{AA4D6A44-F70D-49AD-BD13-3332B5FAACDA}"/>
    <cellStyle name="20% - Accent5 3 3 2 5" xfId="3609" xr:uid="{EBCF4D57-C5C9-430A-9AED-44ED84E08550}"/>
    <cellStyle name="20% - Accent5 3 3 3" xfId="1779" xr:uid="{E5EE4B2D-108F-4808-91EF-1CE2A7809C0E}"/>
    <cellStyle name="20% - Accent5 3 3 3 2" xfId="2780" xr:uid="{9F9FFAAA-42C4-4DB7-B9DE-3063492A28B5}"/>
    <cellStyle name="20% - Accent5 3 3 3 2 2" xfId="4764" xr:uid="{D79295D8-77A0-4887-8009-61E91F1D4FC2}"/>
    <cellStyle name="20% - Accent5 3 3 3 3" xfId="3772" xr:uid="{3F5A880B-44AC-4F42-BA55-8999DDE78BD9}"/>
    <cellStyle name="20% - Accent5 3 3 4" xfId="2107" xr:uid="{41700089-ECA5-4C55-909C-D6907B5C26F2}"/>
    <cellStyle name="20% - Accent5 3 3 4 2" xfId="3106" xr:uid="{4B1BD281-A219-4FFA-B242-79051AF7038F}"/>
    <cellStyle name="20% - Accent5 3 3 4 2 2" xfId="5090" xr:uid="{9D98D78E-6247-43D1-B9A5-CA1A3EE60FDA}"/>
    <cellStyle name="20% - Accent5 3 3 4 3" xfId="4098" xr:uid="{3147E708-3C69-43AB-A338-C161220D4335}"/>
    <cellStyle name="20% - Accent5 3 3 5" xfId="2453" xr:uid="{188037DE-1F33-4C02-9B4F-ADFEBA8AFF12}"/>
    <cellStyle name="20% - Accent5 3 3 5 2" xfId="4438" xr:uid="{F5F9AA2E-569F-4A65-84E5-4412D97BEEFE}"/>
    <cellStyle name="20% - Accent5 3 3 6" xfId="3446" xr:uid="{8115E098-7D6A-43E6-AFCB-A6A45D63DAFE}"/>
    <cellStyle name="20% - Accent5 3 4" xfId="1534" xr:uid="{9B874380-7F17-4EC1-AFCC-E9CE09F74F74}"/>
    <cellStyle name="20% - Accent5 3 4 2" xfId="1860" xr:uid="{DC8D57CB-A91A-416E-B367-88F2E92610FF}"/>
    <cellStyle name="20% - Accent5 3 4 2 2" xfId="2861" xr:uid="{97E64CCA-2ABA-4AC0-9296-10588DA6DA98}"/>
    <cellStyle name="20% - Accent5 3 4 2 2 2" xfId="4845" xr:uid="{1BDBB420-C05E-4662-B93D-37AF59A579B6}"/>
    <cellStyle name="20% - Accent5 3 4 2 3" xfId="3853" xr:uid="{23B83468-7E94-4EC6-BD90-BCD2674BF58D}"/>
    <cellStyle name="20% - Accent5 3 4 3" xfId="2199" xr:uid="{4AFF80D5-4E72-4B08-A0CC-4DD747DD0FD8}"/>
    <cellStyle name="20% - Accent5 3 4 3 2" xfId="3196" xr:uid="{CD88032C-F392-4DBF-9991-A3E0708AD8B3}"/>
    <cellStyle name="20% - Accent5 3 4 3 2 2" xfId="5180" xr:uid="{215BD503-5022-4EBA-9941-67CD3C98703B}"/>
    <cellStyle name="20% - Accent5 3 4 3 3" xfId="4188" xr:uid="{45F014EF-A779-43E7-A1F6-0FA08434C13D}"/>
    <cellStyle name="20% - Accent5 3 4 4" xfId="2534" xr:uid="{24722BE4-FEC4-4A86-8EB6-67B5DB487DDF}"/>
    <cellStyle name="20% - Accent5 3 4 4 2" xfId="4519" xr:uid="{16A3CD70-C243-4BA4-BEDA-B65EE5A1A352}"/>
    <cellStyle name="20% - Accent5 3 4 5" xfId="3527" xr:uid="{CF6238AD-8696-42EB-BCE7-B3CA20307FB5}"/>
    <cellStyle name="20% - Accent5 3 5" xfId="1697" xr:uid="{199EB6A3-E08C-4908-8D77-1A008C821A57}"/>
    <cellStyle name="20% - Accent5 3 5 2" xfId="2698" xr:uid="{E464B075-DC52-4D93-A836-F3D5B4BD2FAA}"/>
    <cellStyle name="20% - Accent5 3 5 2 2" xfId="4682" xr:uid="{17493B28-6A7E-451F-BBE4-DDE3AF7C6462}"/>
    <cellStyle name="20% - Accent5 3 5 3" xfId="3690" xr:uid="{975BEC7B-77E4-443A-8A4A-4A6DCB1C449C}"/>
    <cellStyle name="20% - Accent5 3 6" xfId="2026" xr:uid="{17791C96-C355-4205-8AD2-517B468D1DB9}"/>
    <cellStyle name="20% - Accent5 3 6 2" xfId="3025" xr:uid="{C3E5E290-93A1-43C7-AC1D-081E9C832C39}"/>
    <cellStyle name="20% - Accent5 3 6 2 2" xfId="5009" xr:uid="{BC11912E-1CCB-4B1B-BEA0-0BD5EC9DBA0B}"/>
    <cellStyle name="20% - Accent5 3 6 3" xfId="4017" xr:uid="{C7A3BE8C-CF87-411A-8E11-4B71A82D163C}"/>
    <cellStyle name="20% - Accent5 3 7" xfId="2371" xr:uid="{012BD40E-793D-4ED7-96A6-A5B8949A6EEE}"/>
    <cellStyle name="20% - Accent5 3 7 2" xfId="4356" xr:uid="{87B4240F-E068-4A5A-8CDD-9C0E0168F0E9}"/>
    <cellStyle name="20% - Accent5 3 8" xfId="3364" xr:uid="{A6EB42C3-0016-4148-A8AC-F991D5E8FBD2}"/>
    <cellStyle name="20% - Accent5 3 9" xfId="1370" xr:uid="{819DD877-C268-4CCA-BAA3-B15D2427ED47}"/>
    <cellStyle name="20% - Accent5 30" xfId="464" xr:uid="{00000000-0005-0000-0000-000061010000}"/>
    <cellStyle name="20% - Accent5 30 2" xfId="1034" xr:uid="{00000000-0005-0000-0000-000062010000}"/>
    <cellStyle name="20% - Accent5 31" xfId="465" xr:uid="{00000000-0005-0000-0000-000063010000}"/>
    <cellStyle name="20% - Accent5 31 2" xfId="1035" xr:uid="{00000000-0005-0000-0000-000064010000}"/>
    <cellStyle name="20% - Accent5 32" xfId="466" xr:uid="{00000000-0005-0000-0000-000065010000}"/>
    <cellStyle name="20% - Accent5 32 2" xfId="1036" xr:uid="{00000000-0005-0000-0000-000066010000}"/>
    <cellStyle name="20% - Accent5 33" xfId="467" xr:uid="{00000000-0005-0000-0000-000067010000}"/>
    <cellStyle name="20% - Accent5 33 2" xfId="1037" xr:uid="{00000000-0005-0000-0000-000068010000}"/>
    <cellStyle name="20% - Accent5 34" xfId="468" xr:uid="{00000000-0005-0000-0000-000069010000}"/>
    <cellStyle name="20% - Accent5 34 2" xfId="1038" xr:uid="{00000000-0005-0000-0000-00006A010000}"/>
    <cellStyle name="20% - Accent5 35" xfId="469" xr:uid="{00000000-0005-0000-0000-00006B010000}"/>
    <cellStyle name="20% - Accent5 35 2" xfId="1039" xr:uid="{00000000-0005-0000-0000-00006C010000}"/>
    <cellStyle name="20% - Accent5 36" xfId="470" xr:uid="{00000000-0005-0000-0000-00006D010000}"/>
    <cellStyle name="20% - Accent5 36 2" xfId="1040" xr:uid="{00000000-0005-0000-0000-00006E010000}"/>
    <cellStyle name="20% - Accent5 37" xfId="1215" xr:uid="{00000000-0005-0000-0000-00006F010000}"/>
    <cellStyle name="20% - Accent5 38" xfId="655" xr:uid="{00000000-0005-0000-0000-000070010000}"/>
    <cellStyle name="20% - Accent5 39" xfId="1235" xr:uid="{00000000-0005-0000-0000-000071010000}"/>
    <cellStyle name="20% - Accent5 4" xfId="117" xr:uid="{00000000-0005-0000-0000-000072010000}"/>
    <cellStyle name="20% - Accent5 4 2" xfId="691" xr:uid="{00000000-0005-0000-0000-000073010000}"/>
    <cellStyle name="20% - Accent5 4 2 2" xfId="1629" xr:uid="{D173D4CD-087C-4118-B0B4-8773F703AE75}"/>
    <cellStyle name="20% - Accent5 4 2 2 2" xfId="1955" xr:uid="{FB4C0171-A750-4935-8D4E-0C0D5F9D860B}"/>
    <cellStyle name="20% - Accent5 4 2 2 2 2" xfId="2956" xr:uid="{87F65C7A-8BC4-4161-97B0-78922A592B6E}"/>
    <cellStyle name="20% - Accent5 4 2 2 2 2 2" xfId="4940" xr:uid="{938F11F2-4ECE-4829-9CA4-02991B12EEE7}"/>
    <cellStyle name="20% - Accent5 4 2 2 2 3" xfId="3948" xr:uid="{A5CA9C12-8AA4-43A7-8EB2-F4CD57989996}"/>
    <cellStyle name="20% - Accent5 4 2 2 3" xfId="2293" xr:uid="{2473C7E5-4A30-4D64-A74C-6ED0CB6E2475}"/>
    <cellStyle name="20% - Accent5 4 2 2 3 2" xfId="3290" xr:uid="{B3733B3A-C09C-49F0-94AD-A9606AFB17F3}"/>
    <cellStyle name="20% - Accent5 4 2 2 3 2 2" xfId="5274" xr:uid="{40E43E51-4B21-44A2-B207-260901D34145}"/>
    <cellStyle name="20% - Accent5 4 2 2 3 3" xfId="4282" xr:uid="{A99DF350-EC51-4FAB-9BDD-AEEC1343CC19}"/>
    <cellStyle name="20% - Accent5 4 2 2 4" xfId="2629" xr:uid="{181FFA8D-FE2F-4D0C-9A6F-8C9AC8F2BE74}"/>
    <cellStyle name="20% - Accent5 4 2 2 4 2" xfId="4614" xr:uid="{3AF1B409-85F6-4B7E-AB0A-98D70C32A56B}"/>
    <cellStyle name="20% - Accent5 4 2 2 5" xfId="3622" xr:uid="{D5CB70EA-242B-4EC0-8897-107B6A309987}"/>
    <cellStyle name="20% - Accent5 4 2 3" xfId="1792" xr:uid="{32A98396-DEA7-45F8-B611-5356AC57FC6A}"/>
    <cellStyle name="20% - Accent5 4 2 3 2" xfId="2793" xr:uid="{83A81C33-B1D6-494D-A54D-FAF997361131}"/>
    <cellStyle name="20% - Accent5 4 2 3 2 2" xfId="4777" xr:uid="{DF798C57-308F-4096-8E6B-D47E9BD4FA93}"/>
    <cellStyle name="20% - Accent5 4 2 3 3" xfId="3785" xr:uid="{63CB2605-0831-4143-952E-412491B431BE}"/>
    <cellStyle name="20% - Accent5 4 2 4" xfId="2120" xr:uid="{20737172-6700-4CDC-81B8-B064E9004B90}"/>
    <cellStyle name="20% - Accent5 4 2 4 2" xfId="3119" xr:uid="{3C0EB160-360B-485C-9DAD-21BE9243A20A}"/>
    <cellStyle name="20% - Accent5 4 2 4 2 2" xfId="5103" xr:uid="{9C20D0C9-EF97-4E92-A19C-EC5768757E4A}"/>
    <cellStyle name="20% - Accent5 4 2 4 3" xfId="4111" xr:uid="{1972A333-B53E-4411-A8F2-AEA57303FF32}"/>
    <cellStyle name="20% - Accent5 4 2 5" xfId="2466" xr:uid="{89B45A5F-0BFE-4C08-B65C-79056B6FA4EF}"/>
    <cellStyle name="20% - Accent5 4 2 5 2" xfId="4451" xr:uid="{C525BCE5-DFC8-4862-A662-77980F1FE02E}"/>
    <cellStyle name="20% - Accent5 4 2 6" xfId="3459" xr:uid="{1B91126E-407D-4B1C-80C6-97E47E6C2D4F}"/>
    <cellStyle name="20% - Accent5 4 2 7" xfId="1466" xr:uid="{292475DE-8ADB-4E3F-8CF9-AB84646A0D9A}"/>
    <cellStyle name="20% - Accent5 4 3" xfId="1547" xr:uid="{C40AEEB5-6D87-4CE5-A8B8-FDBC4AAF162A}"/>
    <cellStyle name="20% - Accent5 4 3 2" xfId="1873" xr:uid="{193C49CD-400C-4EDB-BEBB-E989A698D578}"/>
    <cellStyle name="20% - Accent5 4 3 2 2" xfId="2874" xr:uid="{8E41FD2E-BB0C-4F0F-90DC-EADB21D8BFC4}"/>
    <cellStyle name="20% - Accent5 4 3 2 2 2" xfId="4858" xr:uid="{AAF01B84-3EE8-48A8-A785-A48900B05475}"/>
    <cellStyle name="20% - Accent5 4 3 2 3" xfId="3866" xr:uid="{C9A1DF2A-A6BA-4AEA-A348-3744B675FF31}"/>
    <cellStyle name="20% - Accent5 4 3 3" xfId="2212" xr:uid="{8F6CF9B9-F1CF-4497-A49A-7F19CF6D135C}"/>
    <cellStyle name="20% - Accent5 4 3 3 2" xfId="3209" xr:uid="{2C922E84-76A2-4388-AC64-0CE5B649B869}"/>
    <cellStyle name="20% - Accent5 4 3 3 2 2" xfId="5193" xr:uid="{B078D45E-3BC9-45D5-99C1-FF21A9C23459}"/>
    <cellStyle name="20% - Accent5 4 3 3 3" xfId="4201" xr:uid="{0E5A3C03-7E19-4438-A0F6-AA7111F2B33C}"/>
    <cellStyle name="20% - Accent5 4 3 4" xfId="2547" xr:uid="{33A548D1-5BBA-4FAF-8EC3-6602A8A0093D}"/>
    <cellStyle name="20% - Accent5 4 3 4 2" xfId="4532" xr:uid="{3D7C8F12-6C72-4C0E-BD69-3CC920E136F1}"/>
    <cellStyle name="20% - Accent5 4 3 5" xfId="3540" xr:uid="{F4E1A217-5FE8-4CEC-AC65-D74DFE66BE61}"/>
    <cellStyle name="20% - Accent5 4 4" xfId="1710" xr:uid="{65D7DDC3-481A-4161-939C-34249D9643F8}"/>
    <cellStyle name="20% - Accent5 4 4 2" xfId="2711" xr:uid="{6206FF04-3927-46AF-962A-BC20807D805E}"/>
    <cellStyle name="20% - Accent5 4 4 2 2" xfId="4695" xr:uid="{F0F2FBB0-84B2-4E68-A3DB-52446EA2FBFF}"/>
    <cellStyle name="20% - Accent5 4 4 3" xfId="3703" xr:uid="{ABC9C51B-7490-42FC-9459-67F3D26D0D27}"/>
    <cellStyle name="20% - Accent5 4 5" xfId="2039" xr:uid="{1AF6D2B3-3733-4DE7-81F5-AB89F22D6374}"/>
    <cellStyle name="20% - Accent5 4 5 2" xfId="3038" xr:uid="{A4F38BD5-3861-4C3C-A510-0ED59D209971}"/>
    <cellStyle name="20% - Accent5 4 5 2 2" xfId="5022" xr:uid="{7D6DCA5D-2BC6-402B-97CA-8B52ACEB9A28}"/>
    <cellStyle name="20% - Accent5 4 5 3" xfId="4030" xr:uid="{C7E185BB-6D60-4575-A239-B422883686FA}"/>
    <cellStyle name="20% - Accent5 4 6" xfId="2384" xr:uid="{6FCE78D7-C50A-4228-AC03-31C43F7CBB49}"/>
    <cellStyle name="20% - Accent5 4 6 2" xfId="4369" xr:uid="{6E44B0C1-D90A-4590-B05C-15E065C00418}"/>
    <cellStyle name="20% - Accent5 4 7" xfId="3377" xr:uid="{3FECD48A-336D-40D8-8EC2-79F550198A11}"/>
    <cellStyle name="20% - Accent5 4 8" xfId="1383" xr:uid="{85706226-6E61-43C4-BBBF-7A30E816205A}"/>
    <cellStyle name="20% - Accent5 40" xfId="1255" xr:uid="{00000000-0005-0000-0000-000074010000}"/>
    <cellStyle name="20% - Accent5 41" xfId="1270" xr:uid="{00000000-0005-0000-0000-000075010000}"/>
    <cellStyle name="20% - Accent5 42" xfId="1284" xr:uid="{00000000-0005-0000-0000-000076010000}"/>
    <cellStyle name="20% - Accent5 43" xfId="1342" xr:uid="{1065DB0F-14E5-48D4-9FB2-B20BD8287884}"/>
    <cellStyle name="20% - Accent5 5" xfId="118" xr:uid="{00000000-0005-0000-0000-000077010000}"/>
    <cellStyle name="20% - Accent5 5 2" xfId="692" xr:uid="{00000000-0005-0000-0000-000078010000}"/>
    <cellStyle name="20% - Accent5 5 2 2" xfId="1914" xr:uid="{945DC524-DF0C-4F3C-B885-87C714C00C52}"/>
    <cellStyle name="20% - Accent5 5 2 2 2" xfId="2915" xr:uid="{12C89E3B-E9E4-45E6-A326-F3ED39715874}"/>
    <cellStyle name="20% - Accent5 5 2 2 2 2" xfId="4899" xr:uid="{BCE1CF46-F4EF-4FD7-8CD3-B781FC575B01}"/>
    <cellStyle name="20% - Accent5 5 2 2 3" xfId="3907" xr:uid="{961EC409-B252-4FBA-9B6C-5E60700C95CC}"/>
    <cellStyle name="20% - Accent5 5 2 3" xfId="2252" xr:uid="{7882BA53-0C79-4A8C-B417-5DBBADDC3469}"/>
    <cellStyle name="20% - Accent5 5 2 3 2" xfId="3249" xr:uid="{4788E4B3-56E1-49B2-8D4E-B468A0BB1395}"/>
    <cellStyle name="20% - Accent5 5 2 3 2 2" xfId="5233" xr:uid="{23FBC671-2AB8-4F55-AAB2-DD67768D774D}"/>
    <cellStyle name="20% - Accent5 5 2 3 3" xfId="4241" xr:uid="{31F65859-3A99-42A3-91C5-AED487C93AA3}"/>
    <cellStyle name="20% - Accent5 5 2 4" xfId="2588" xr:uid="{984A2C6F-86FE-4FE5-B629-648CD2803AB1}"/>
    <cellStyle name="20% - Accent5 5 2 4 2" xfId="4573" xr:uid="{269CA7B7-0C1B-4889-B6B6-39B7545230D4}"/>
    <cellStyle name="20% - Accent5 5 2 5" xfId="3581" xr:uid="{6128B38A-11D6-49CF-A994-71CFF4E89692}"/>
    <cellStyle name="20% - Accent5 5 2 6" xfId="1588" xr:uid="{0B06EED5-1DE1-4817-814D-EC46A4B816DF}"/>
    <cellStyle name="20% - Accent5 5 3" xfId="1751" xr:uid="{14FF844C-0078-49C9-8E03-47EDCBE465DE}"/>
    <cellStyle name="20% - Accent5 5 3 2" xfId="2752" xr:uid="{C73B35C9-7789-4550-B56A-448A0D6088E9}"/>
    <cellStyle name="20% - Accent5 5 3 2 2" xfId="4736" xr:uid="{30C93B5B-1EE6-48C8-BEED-5F8B1E1E2E61}"/>
    <cellStyle name="20% - Accent5 5 3 3" xfId="3744" xr:uid="{09ED5B55-D98A-411A-A952-3B92BE50BE2D}"/>
    <cellStyle name="20% - Accent5 5 4" xfId="2079" xr:uid="{F36F2714-9999-42ED-89B5-0A02865BADCB}"/>
    <cellStyle name="20% - Accent5 5 4 2" xfId="3078" xr:uid="{F5AAA632-F0DA-482A-8254-4F9CBC85C44B}"/>
    <cellStyle name="20% - Accent5 5 4 2 2" xfId="5062" xr:uid="{9151EEF1-176C-4C69-ACE2-69778ADF8F42}"/>
    <cellStyle name="20% - Accent5 5 4 3" xfId="4070" xr:uid="{FCA33A3E-CA7C-4930-9076-75C053A7A796}"/>
    <cellStyle name="20% - Accent5 5 5" xfId="2425" xr:uid="{8717BFC3-EE8D-4E2D-A13F-DC3C4EBBD39F}"/>
    <cellStyle name="20% - Accent5 5 5 2" xfId="4410" xr:uid="{E9F155F6-4287-430D-8D29-79DB1A093D04}"/>
    <cellStyle name="20% - Accent5 5 6" xfId="3418" xr:uid="{E91C8487-65B6-4D88-ABA1-4E756B2C2167}"/>
    <cellStyle name="20% - Accent5 5 7" xfId="1424" xr:uid="{1E1863BC-619C-4507-BA9D-6271129C0BC6}"/>
    <cellStyle name="20% - Accent5 6" xfId="119" xr:uid="{00000000-0005-0000-0000-000079010000}"/>
    <cellStyle name="20% - Accent5 6 2" xfId="693" xr:uid="{00000000-0005-0000-0000-00007A010000}"/>
    <cellStyle name="20% - Accent5 6 2 2" xfId="2833" xr:uid="{62C6D09F-EC47-47EE-85F3-63213ADB4027}"/>
    <cellStyle name="20% - Accent5 6 2 2 2" xfId="4817" xr:uid="{5433E7FB-331B-4DE7-9AB8-E10A236CF2E0}"/>
    <cellStyle name="20% - Accent5 6 2 3" xfId="3825" xr:uid="{D324CFD1-FC82-48CB-83E7-2B2422BBF795}"/>
    <cellStyle name="20% - Accent5 6 2 4" xfId="1832" xr:uid="{2C4CDE1D-383D-4780-B1A0-723BEB8C9C5D}"/>
    <cellStyle name="20% - Accent5 6 3" xfId="2168" xr:uid="{E6B8ED90-A811-4608-8574-15125CC68474}"/>
    <cellStyle name="20% - Accent5 6 3 2" xfId="3167" xr:uid="{602C2D00-5455-4B09-AE93-9F3BE1D7263E}"/>
    <cellStyle name="20% - Accent5 6 3 2 2" xfId="5151" xr:uid="{944C1B12-C4DA-48AE-B56C-C82EC68C2B81}"/>
    <cellStyle name="20% - Accent5 6 3 3" xfId="4159" xr:uid="{5B6E2C94-B6C7-4633-B7FA-5AB4F3EBEBAA}"/>
    <cellStyle name="20% - Accent5 6 4" xfId="2506" xr:uid="{9C1742A8-650D-4CD7-9BA1-BA44F3F051DE}"/>
    <cellStyle name="20% - Accent5 6 4 2" xfId="4491" xr:uid="{EABB5468-4573-4FD9-82EE-41AFAE823A3D}"/>
    <cellStyle name="20% - Accent5 6 5" xfId="3499" xr:uid="{E67B8E87-685B-4B38-B95A-1507378466ED}"/>
    <cellStyle name="20% - Accent5 6 6" xfId="1506" xr:uid="{60B49F69-F5D2-4820-B15A-2947068C5CB4}"/>
    <cellStyle name="20% - Accent5 7" xfId="245" xr:uid="{00000000-0005-0000-0000-00007B010000}"/>
    <cellStyle name="20% - Accent5 7 2" xfId="817" xr:uid="{00000000-0005-0000-0000-00007C010000}"/>
    <cellStyle name="20% - Accent5 7 2 2" xfId="4654" xr:uid="{FF7DF743-4D7D-48AE-AD96-BA3E41A1785B}"/>
    <cellStyle name="20% - Accent5 7 2 3" xfId="2670" xr:uid="{F67D3127-FF95-4A13-8878-1B6096D3B12D}"/>
    <cellStyle name="20% - Accent5 7 3" xfId="3662" xr:uid="{1BD2D952-A8CE-468C-B964-7212D6711195}"/>
    <cellStyle name="20% - Accent5 7 4" xfId="1669" xr:uid="{5F81F74F-DF89-4DB0-B6B5-00F5335853A7}"/>
    <cellStyle name="20% - Accent5 8" xfId="246" xr:uid="{00000000-0005-0000-0000-00007D010000}"/>
    <cellStyle name="20% - Accent5 8 2" xfId="818" xr:uid="{00000000-0005-0000-0000-00007E010000}"/>
    <cellStyle name="20% - Accent5 8 2 2" xfId="4980" xr:uid="{94762112-B3D4-4BE2-BBA4-AD449B53AB0A}"/>
    <cellStyle name="20% - Accent5 8 2 3" xfId="2996" xr:uid="{1016853D-F72C-4EFB-A3D8-CC95B9B1B7C0}"/>
    <cellStyle name="20% - Accent5 8 3" xfId="3988" xr:uid="{FD3F9DF1-6DEF-4858-8B0D-3E6F6B6D2610}"/>
    <cellStyle name="20% - Accent5 8 4" xfId="1996" xr:uid="{76B5350D-7759-4DA8-9A81-6CCE369F4461}"/>
    <cellStyle name="20% - Accent5 9" xfId="247" xr:uid="{00000000-0005-0000-0000-00007F010000}"/>
    <cellStyle name="20% - Accent5 9 2" xfId="819" xr:uid="{00000000-0005-0000-0000-000080010000}"/>
    <cellStyle name="20% - Accent5 9 2 2" xfId="4328" xr:uid="{FAB4A689-0053-4E25-805A-00D582E6D41A}"/>
    <cellStyle name="20% - Accent5 9 3" xfId="2343" xr:uid="{E1CAE599-769F-4774-8FAD-982CD37E1CE8}"/>
    <cellStyle name="20% - Accent6" xfId="81" builtinId="50" customBuiltin="1"/>
    <cellStyle name="20% - Accent6 10" xfId="248" xr:uid="{00000000-0005-0000-0000-000082010000}"/>
    <cellStyle name="20% - Accent6 10 2" xfId="820" xr:uid="{00000000-0005-0000-0000-000083010000}"/>
    <cellStyle name="20% - Accent6 10 3" xfId="3338" xr:uid="{5A99ADEE-1E73-4D82-B681-5C706ABEA2BD}"/>
    <cellStyle name="20% - Accent6 11" xfId="249" xr:uid="{00000000-0005-0000-0000-000084010000}"/>
    <cellStyle name="20% - Accent6 11 2" xfId="821" xr:uid="{00000000-0005-0000-0000-000085010000}"/>
    <cellStyle name="20% - Accent6 12" xfId="250" xr:uid="{00000000-0005-0000-0000-000086010000}"/>
    <cellStyle name="20% - Accent6 12 2" xfId="822" xr:uid="{00000000-0005-0000-0000-000087010000}"/>
    <cellStyle name="20% - Accent6 13" xfId="251" xr:uid="{00000000-0005-0000-0000-000088010000}"/>
    <cellStyle name="20% - Accent6 13 2" xfId="823" xr:uid="{00000000-0005-0000-0000-000089010000}"/>
    <cellStyle name="20% - Accent6 14" xfId="252" xr:uid="{00000000-0005-0000-0000-00008A010000}"/>
    <cellStyle name="20% - Accent6 14 2" xfId="824" xr:uid="{00000000-0005-0000-0000-00008B010000}"/>
    <cellStyle name="20% - Accent6 15" xfId="253" xr:uid="{00000000-0005-0000-0000-00008C010000}"/>
    <cellStyle name="20% - Accent6 15 2" xfId="825" xr:uid="{00000000-0005-0000-0000-00008D010000}"/>
    <cellStyle name="20% - Accent6 16" xfId="254" xr:uid="{00000000-0005-0000-0000-00008E010000}"/>
    <cellStyle name="20% - Accent6 16 2" xfId="826" xr:uid="{00000000-0005-0000-0000-00008F010000}"/>
    <cellStyle name="20% - Accent6 17" xfId="255" xr:uid="{00000000-0005-0000-0000-000090010000}"/>
    <cellStyle name="20% - Accent6 17 2" xfId="827" xr:uid="{00000000-0005-0000-0000-000091010000}"/>
    <cellStyle name="20% - Accent6 18" xfId="256" xr:uid="{00000000-0005-0000-0000-000092010000}"/>
    <cellStyle name="20% - Accent6 18 2" xfId="828" xr:uid="{00000000-0005-0000-0000-000093010000}"/>
    <cellStyle name="20% - Accent6 19" xfId="257" xr:uid="{00000000-0005-0000-0000-000094010000}"/>
    <cellStyle name="20% - Accent6 19 2" xfId="829" xr:uid="{00000000-0005-0000-0000-000095010000}"/>
    <cellStyle name="20% - Accent6 2" xfId="120" xr:uid="{00000000-0005-0000-0000-000096010000}"/>
    <cellStyle name="20% - Accent6 2 2" xfId="694" xr:uid="{00000000-0005-0000-0000-000097010000}"/>
    <cellStyle name="20% - Accent6 2 2 2" xfId="1483" xr:uid="{67998C0C-A767-4BDC-8BFF-BFA2F58F6A2B}"/>
    <cellStyle name="20% - Accent6 2 2 2 2" xfId="1646" xr:uid="{50D00F46-4C48-4422-B494-C711695D368C}"/>
    <cellStyle name="20% - Accent6 2 2 2 2 2" xfId="1972" xr:uid="{87D086B3-4395-48BD-BDC1-EFA9DF52BC85}"/>
    <cellStyle name="20% - Accent6 2 2 2 2 2 2" xfId="2973" xr:uid="{9E65823A-02C0-4650-92A6-06FFBFF1E20F}"/>
    <cellStyle name="20% - Accent6 2 2 2 2 2 2 2" xfId="4957" xr:uid="{06DD188B-CD5A-452D-97CE-C34AB8D03114}"/>
    <cellStyle name="20% - Accent6 2 2 2 2 2 3" xfId="3965" xr:uid="{EA98CDF0-121F-405A-A821-A0A57DC9F733}"/>
    <cellStyle name="20% - Accent6 2 2 2 2 3" xfId="2310" xr:uid="{14F56A90-F61A-46DF-92DE-4CF037FBFE92}"/>
    <cellStyle name="20% - Accent6 2 2 2 2 3 2" xfId="3307" xr:uid="{BC7A5F2A-8201-4C38-89B5-67FA711438BD}"/>
    <cellStyle name="20% - Accent6 2 2 2 2 3 2 2" xfId="5291" xr:uid="{9C11A9A5-94D6-40D9-A89B-AF5005FBFABF}"/>
    <cellStyle name="20% - Accent6 2 2 2 2 3 3" xfId="4299" xr:uid="{1DFA4FF2-FD6F-4A58-9320-34D5B0ED46AE}"/>
    <cellStyle name="20% - Accent6 2 2 2 2 4" xfId="2646" xr:uid="{2B3A4EC2-8D47-494B-9CDD-8AA4AB284879}"/>
    <cellStyle name="20% - Accent6 2 2 2 2 4 2" xfId="4631" xr:uid="{7873B5C4-D718-4A56-A6E5-77F7CEA1BCEC}"/>
    <cellStyle name="20% - Accent6 2 2 2 2 5" xfId="3639" xr:uid="{282D2283-C55E-424F-97B2-94EA48670585}"/>
    <cellStyle name="20% - Accent6 2 2 2 3" xfId="1809" xr:uid="{893E4E4E-4D11-40BF-BD14-DC4AC10477BE}"/>
    <cellStyle name="20% - Accent6 2 2 2 3 2" xfId="2810" xr:uid="{59A78EF3-B998-495E-A1CB-214E415577DA}"/>
    <cellStyle name="20% - Accent6 2 2 2 3 2 2" xfId="4794" xr:uid="{F252F726-A05D-4C4F-A743-5392323CF1F4}"/>
    <cellStyle name="20% - Accent6 2 2 2 3 3" xfId="3802" xr:uid="{663A7603-B711-49A2-9487-FC3ECF2B5E4C}"/>
    <cellStyle name="20% - Accent6 2 2 2 4" xfId="2137" xr:uid="{3A58BACF-FBCB-459C-8165-864CCA5B7ADC}"/>
    <cellStyle name="20% - Accent6 2 2 2 4 2" xfId="3136" xr:uid="{E3D22177-17E3-46D0-8F9D-6B6C86663CD3}"/>
    <cellStyle name="20% - Accent6 2 2 2 4 2 2" xfId="5120" xr:uid="{FB5A7ED5-FFAB-4735-B904-8D32AAD7A759}"/>
    <cellStyle name="20% - Accent6 2 2 2 4 3" xfId="4128" xr:uid="{CCF797BE-50F9-4639-8A4D-F0D0C277610A}"/>
    <cellStyle name="20% - Accent6 2 2 2 5" xfId="2483" xr:uid="{80B0F991-A54D-44E9-98FB-CA0B1A999BCA}"/>
    <cellStyle name="20% - Accent6 2 2 2 5 2" xfId="4468" xr:uid="{72ECD0D5-50FD-495C-A12E-A849119226A6}"/>
    <cellStyle name="20% - Accent6 2 2 2 6" xfId="3476" xr:uid="{9B5C411D-6562-49CC-8003-A84543674BC2}"/>
    <cellStyle name="20% - Accent6 2 2 3" xfId="1564" xr:uid="{9D3F1D4E-C711-48F6-8DF4-C577CBF4D671}"/>
    <cellStyle name="20% - Accent6 2 2 3 2" xfId="1890" xr:uid="{11193858-56A4-4E0B-96A8-F0DB858475AF}"/>
    <cellStyle name="20% - Accent6 2 2 3 2 2" xfId="2891" xr:uid="{C278DD17-F7D3-49E5-849D-3853B9E3448E}"/>
    <cellStyle name="20% - Accent6 2 2 3 2 2 2" xfId="4875" xr:uid="{400F599A-23E1-48EC-A5C0-EE350CD657F2}"/>
    <cellStyle name="20% - Accent6 2 2 3 2 3" xfId="3883" xr:uid="{DB1ED7E7-30F9-4457-90CB-7AF616AE1088}"/>
    <cellStyle name="20% - Accent6 2 2 3 3" xfId="2229" xr:uid="{B8C9EC4F-A921-4D14-8F61-8F9D74F2FD18}"/>
    <cellStyle name="20% - Accent6 2 2 3 3 2" xfId="3226" xr:uid="{C2FF718B-57C7-471B-B3CD-5ABB82999C89}"/>
    <cellStyle name="20% - Accent6 2 2 3 3 2 2" xfId="5210" xr:uid="{10B897DC-0BD1-4C84-B32B-8DF11F9FDCEA}"/>
    <cellStyle name="20% - Accent6 2 2 3 3 3" xfId="4218" xr:uid="{DD05E9E9-29DA-4F28-AFED-5145FDD93E34}"/>
    <cellStyle name="20% - Accent6 2 2 3 4" xfId="2564" xr:uid="{EF2F5B4B-EE5E-4FB4-A3F8-05212BE2427F}"/>
    <cellStyle name="20% - Accent6 2 2 3 4 2" xfId="4549" xr:uid="{D53E7507-4963-4BCF-80A6-DAE7731A83B4}"/>
    <cellStyle name="20% - Accent6 2 2 3 5" xfId="3557" xr:uid="{01CBDF6D-6476-4656-94AC-0CCCB872EA53}"/>
    <cellStyle name="20% - Accent6 2 2 4" xfId="1727" xr:uid="{57E97D22-56D5-4361-B955-8AD8BDA1F0DE}"/>
    <cellStyle name="20% - Accent6 2 2 4 2" xfId="2728" xr:uid="{C766F692-7E20-494A-89D3-00B17A99E4CA}"/>
    <cellStyle name="20% - Accent6 2 2 4 2 2" xfId="4712" xr:uid="{F2FAABC0-AF3B-41EB-A9F0-64858C8DDEE5}"/>
    <cellStyle name="20% - Accent6 2 2 4 3" xfId="3720" xr:uid="{45E9CB73-7EC5-4BCA-BAEB-754E00F07FBC}"/>
    <cellStyle name="20% - Accent6 2 2 5" xfId="2056" xr:uid="{6E54C541-897D-4D55-A9E8-551DFA63EF74}"/>
    <cellStyle name="20% - Accent6 2 2 5 2" xfId="3055" xr:uid="{AF8978D8-451F-404B-BF93-548A1356C08A}"/>
    <cellStyle name="20% - Accent6 2 2 5 2 2" xfId="5039" xr:uid="{60FA1646-0F49-4B95-8035-592E4C340CFA}"/>
    <cellStyle name="20% - Accent6 2 2 5 3" xfId="4047" xr:uid="{D6C44FC2-A7DD-49A0-8F3C-C825697DE8DD}"/>
    <cellStyle name="20% - Accent6 2 2 6" xfId="2401" xr:uid="{A8766C1D-A1A0-4FE4-AB26-D1EFA3309EAA}"/>
    <cellStyle name="20% - Accent6 2 2 6 2" xfId="4386" xr:uid="{7CA93091-A5C6-448F-84B0-BE23DF012DFE}"/>
    <cellStyle name="20% - Accent6 2 2 7" xfId="3394" xr:uid="{467742A8-7D8D-4928-858A-0A2871780A37}"/>
    <cellStyle name="20% - Accent6 2 2 8" xfId="1400" xr:uid="{E560A004-4154-423E-AA2B-A11D6C018845}"/>
    <cellStyle name="20% - Accent6 2 3" xfId="1442" xr:uid="{F5D934EC-7F3A-4654-9698-30885FA39671}"/>
    <cellStyle name="20% - Accent6 2 3 2" xfId="1605" xr:uid="{3354B422-2A1D-4659-A19E-7A444FEB7408}"/>
    <cellStyle name="20% - Accent6 2 3 2 2" xfId="1931" xr:uid="{51D150E6-0ED3-4E0A-9457-C08F5FBD4341}"/>
    <cellStyle name="20% - Accent6 2 3 2 2 2" xfId="2932" xr:uid="{C150554F-BF43-43E0-ADC7-6015C0AB36E5}"/>
    <cellStyle name="20% - Accent6 2 3 2 2 2 2" xfId="4916" xr:uid="{9553460E-F324-402A-96EC-F3656BE5588E}"/>
    <cellStyle name="20% - Accent6 2 3 2 2 3" xfId="3924" xr:uid="{8EBB1F58-D61D-450A-9449-CEA225031D72}"/>
    <cellStyle name="20% - Accent6 2 3 2 3" xfId="2269" xr:uid="{E551B308-D167-4045-8F2A-1EB3556C5714}"/>
    <cellStyle name="20% - Accent6 2 3 2 3 2" xfId="3266" xr:uid="{9C649CBD-879E-4150-8A66-E652D00BC4AC}"/>
    <cellStyle name="20% - Accent6 2 3 2 3 2 2" xfId="5250" xr:uid="{7F93E15D-3E9E-4650-AB79-BD73A256D7CF}"/>
    <cellStyle name="20% - Accent6 2 3 2 3 3" xfId="4258" xr:uid="{C0C4EA0B-CD2D-47F0-B1BB-AF28E853523B}"/>
    <cellStyle name="20% - Accent6 2 3 2 4" xfId="2605" xr:uid="{81944125-E2C6-486C-A934-4292A6B15352}"/>
    <cellStyle name="20% - Accent6 2 3 2 4 2" xfId="4590" xr:uid="{4ED6FEE0-2535-4A8F-B9AB-9E03EC92EAE8}"/>
    <cellStyle name="20% - Accent6 2 3 2 5" xfId="3598" xr:uid="{050E0966-2537-41EF-9B71-D62B73172485}"/>
    <cellStyle name="20% - Accent6 2 3 3" xfId="1768" xr:uid="{C1C27A9E-2220-4D2E-9BB4-281F1E2B3598}"/>
    <cellStyle name="20% - Accent6 2 3 3 2" xfId="2769" xr:uid="{E65E6B0E-3BFC-4D18-B0E7-553461E3EBDA}"/>
    <cellStyle name="20% - Accent6 2 3 3 2 2" xfId="4753" xr:uid="{D11C62E8-6E08-4102-AF00-0CFA73A59D4B}"/>
    <cellStyle name="20% - Accent6 2 3 3 3" xfId="3761" xr:uid="{71A409B1-BB63-43B6-9939-0F2A23995950}"/>
    <cellStyle name="20% - Accent6 2 3 4" xfId="2096" xr:uid="{BBF7355E-0709-46F5-AFE1-211D4D118C67}"/>
    <cellStyle name="20% - Accent6 2 3 4 2" xfId="3095" xr:uid="{048865CE-AF8E-473B-99E4-25BD36C737D6}"/>
    <cellStyle name="20% - Accent6 2 3 4 2 2" xfId="5079" xr:uid="{A1EF76C4-8882-4423-B37D-7BF1C4B5DF5A}"/>
    <cellStyle name="20% - Accent6 2 3 4 3" xfId="4087" xr:uid="{0DB6D958-DBDF-4702-9D87-23DE036AD85F}"/>
    <cellStyle name="20% - Accent6 2 3 5" xfId="2442" xr:uid="{286417C7-FAFA-40DA-A5F2-2891349CD0CC}"/>
    <cellStyle name="20% - Accent6 2 3 5 2" xfId="4427" xr:uid="{789BECA6-34A9-43A7-B393-16EA9C138AB4}"/>
    <cellStyle name="20% - Accent6 2 3 6" xfId="3435" xr:uid="{B6132A6D-C1A1-4E75-AF65-5E36F2736705}"/>
    <cellStyle name="20% - Accent6 2 4" xfId="1523" xr:uid="{3C9C9ADB-5335-46B4-9646-015FD7D93727}"/>
    <cellStyle name="20% - Accent6 2 4 2" xfId="1849" xr:uid="{27964AD8-9C15-4B4F-BC97-B0BBE75A657E}"/>
    <cellStyle name="20% - Accent6 2 4 2 2" xfId="2850" xr:uid="{C31B5E3A-398A-4128-93B7-2C587C5832D5}"/>
    <cellStyle name="20% - Accent6 2 4 2 2 2" xfId="4834" xr:uid="{BA0A8B3B-3390-4F0A-94AA-16D4487529F7}"/>
    <cellStyle name="20% - Accent6 2 4 2 3" xfId="3842" xr:uid="{AFE52CD8-7090-4549-A946-58A49A3B61BE}"/>
    <cellStyle name="20% - Accent6 2 4 3" xfId="2188" xr:uid="{EC736694-8FA6-4E44-A32D-4B9215B60500}"/>
    <cellStyle name="20% - Accent6 2 4 3 2" xfId="3185" xr:uid="{A3A6F6EF-456D-4FFC-832E-52FC4580B77F}"/>
    <cellStyle name="20% - Accent6 2 4 3 2 2" xfId="5169" xr:uid="{ECBE726D-4617-494C-B452-A15CC73CD7CF}"/>
    <cellStyle name="20% - Accent6 2 4 3 3" xfId="4177" xr:uid="{EB269A91-F8BD-4449-A4B6-335861912544}"/>
    <cellStyle name="20% - Accent6 2 4 4" xfId="2523" xr:uid="{EE1872B7-10A4-4F73-A65D-473904CF5D49}"/>
    <cellStyle name="20% - Accent6 2 4 4 2" xfId="4508" xr:uid="{BB9A6A79-CAA9-416A-B9CD-05ED7A54BBA6}"/>
    <cellStyle name="20% - Accent6 2 4 5" xfId="3516" xr:uid="{EAA13094-852C-4CAB-9DDB-A1C48F034477}"/>
    <cellStyle name="20% - Accent6 2 5" xfId="1686" xr:uid="{679BCF37-2E17-4C7A-AD89-58375B9AAF1D}"/>
    <cellStyle name="20% - Accent6 2 5 2" xfId="2687" xr:uid="{914BB359-B333-4A3B-A49A-91010E7471C1}"/>
    <cellStyle name="20% - Accent6 2 5 2 2" xfId="4671" xr:uid="{3C1A59F3-AE57-404B-858A-CA80730A59A9}"/>
    <cellStyle name="20% - Accent6 2 5 3" xfId="3679" xr:uid="{6F7F6F15-A4E5-48E6-A900-4901DC480C25}"/>
    <cellStyle name="20% - Accent6 2 6" xfId="2015" xr:uid="{AF308597-357D-4C90-8419-8002B76F80A7}"/>
    <cellStyle name="20% - Accent6 2 6 2" xfId="3014" xr:uid="{33C301DC-8B5F-411A-8EF8-F7E79ED8BF1D}"/>
    <cellStyle name="20% - Accent6 2 6 2 2" xfId="4998" xr:uid="{699B6FB1-1591-4B06-9381-8D009ABD739B}"/>
    <cellStyle name="20% - Accent6 2 6 3" xfId="4006" xr:uid="{75A10668-1EE6-4DB9-8C6B-0B40397E0AF4}"/>
    <cellStyle name="20% - Accent6 2 7" xfId="2360" xr:uid="{1C0E6052-AEDD-4F9E-B3A2-683DF62DAC13}"/>
    <cellStyle name="20% - Accent6 2 7 2" xfId="4345" xr:uid="{B050FDAF-FE0F-4301-AB48-BD5BE39D60C0}"/>
    <cellStyle name="20% - Accent6 2 8" xfId="3353" xr:uid="{16A497B7-7847-469A-BDE2-ADF76B8512EE}"/>
    <cellStyle name="20% - Accent6 2 9" xfId="1359" xr:uid="{020678AD-4508-48B8-8990-7ACE3E789714}"/>
    <cellStyle name="20% - Accent6 20" xfId="258" xr:uid="{00000000-0005-0000-0000-000098010000}"/>
    <cellStyle name="20% - Accent6 20 2" xfId="830" xr:uid="{00000000-0005-0000-0000-000099010000}"/>
    <cellStyle name="20% - Accent6 21" xfId="259" xr:uid="{00000000-0005-0000-0000-00009A010000}"/>
    <cellStyle name="20% - Accent6 21 2" xfId="831" xr:uid="{00000000-0005-0000-0000-00009B010000}"/>
    <cellStyle name="20% - Accent6 22" xfId="471" xr:uid="{00000000-0005-0000-0000-00009C010000}"/>
    <cellStyle name="20% - Accent6 22 2" xfId="1041" xr:uid="{00000000-0005-0000-0000-00009D010000}"/>
    <cellStyle name="20% - Accent6 23" xfId="472" xr:uid="{00000000-0005-0000-0000-00009E010000}"/>
    <cellStyle name="20% - Accent6 23 2" xfId="1042" xr:uid="{00000000-0005-0000-0000-00009F010000}"/>
    <cellStyle name="20% - Accent6 24" xfId="473" xr:uid="{00000000-0005-0000-0000-0000A0010000}"/>
    <cellStyle name="20% - Accent6 24 2" xfId="1043" xr:uid="{00000000-0005-0000-0000-0000A1010000}"/>
    <cellStyle name="20% - Accent6 25" xfId="474" xr:uid="{00000000-0005-0000-0000-0000A2010000}"/>
    <cellStyle name="20% - Accent6 25 2" xfId="1044" xr:uid="{00000000-0005-0000-0000-0000A3010000}"/>
    <cellStyle name="20% - Accent6 26" xfId="475" xr:uid="{00000000-0005-0000-0000-0000A4010000}"/>
    <cellStyle name="20% - Accent6 26 2" xfId="1045" xr:uid="{00000000-0005-0000-0000-0000A5010000}"/>
    <cellStyle name="20% - Accent6 27" xfId="476" xr:uid="{00000000-0005-0000-0000-0000A6010000}"/>
    <cellStyle name="20% - Accent6 27 2" xfId="1046" xr:uid="{00000000-0005-0000-0000-0000A7010000}"/>
    <cellStyle name="20% - Accent6 28" xfId="477" xr:uid="{00000000-0005-0000-0000-0000A8010000}"/>
    <cellStyle name="20% - Accent6 28 2" xfId="1047" xr:uid="{00000000-0005-0000-0000-0000A9010000}"/>
    <cellStyle name="20% - Accent6 29" xfId="478" xr:uid="{00000000-0005-0000-0000-0000AA010000}"/>
    <cellStyle name="20% - Accent6 29 2" xfId="1048" xr:uid="{00000000-0005-0000-0000-0000AB010000}"/>
    <cellStyle name="20% - Accent6 3" xfId="121" xr:uid="{00000000-0005-0000-0000-0000AC010000}"/>
    <cellStyle name="20% - Accent6 3 2" xfId="695" xr:uid="{00000000-0005-0000-0000-0000AD010000}"/>
    <cellStyle name="20% - Accent6 3 2 2" xfId="1496" xr:uid="{4E15FBEF-D844-4893-BA58-0DD1377A0B0C}"/>
    <cellStyle name="20% - Accent6 3 2 2 2" xfId="1659" xr:uid="{2FB75CFC-AC92-4DBE-968D-778478725DB5}"/>
    <cellStyle name="20% - Accent6 3 2 2 2 2" xfId="1985" xr:uid="{6DB9701D-CFDF-4970-94D0-E913AC9A9BA7}"/>
    <cellStyle name="20% - Accent6 3 2 2 2 2 2" xfId="2986" xr:uid="{8159CFC9-CF63-474B-9042-D668EA68CB7C}"/>
    <cellStyle name="20% - Accent6 3 2 2 2 2 2 2" xfId="4970" xr:uid="{C2EED022-127D-4BAF-AC10-C316E19EE050}"/>
    <cellStyle name="20% - Accent6 3 2 2 2 2 3" xfId="3978" xr:uid="{B74E1880-E662-4AA4-97DD-A14B10E47028}"/>
    <cellStyle name="20% - Accent6 3 2 2 2 3" xfId="2323" xr:uid="{4BC697EA-47F1-49CF-9967-7147A3839F52}"/>
    <cellStyle name="20% - Accent6 3 2 2 2 3 2" xfId="3320" xr:uid="{B06FB85C-F635-4E5B-B81F-0C45FEF5E462}"/>
    <cellStyle name="20% - Accent6 3 2 2 2 3 2 2" xfId="5304" xr:uid="{E7F3D968-76FA-4F35-B997-EDB97A94DEBC}"/>
    <cellStyle name="20% - Accent6 3 2 2 2 3 3" xfId="4312" xr:uid="{EE8A3FE1-013D-490F-AC30-5D464CD9DCBD}"/>
    <cellStyle name="20% - Accent6 3 2 2 2 4" xfId="2659" xr:uid="{25BB47FD-A16A-4E3F-8386-3E39BEEA4086}"/>
    <cellStyle name="20% - Accent6 3 2 2 2 4 2" xfId="4644" xr:uid="{EDBD5ABE-910B-48E9-9FDD-1D4FF4970DA5}"/>
    <cellStyle name="20% - Accent6 3 2 2 2 5" xfId="3652" xr:uid="{39C4CA03-658B-4862-86F3-201EBEE126F1}"/>
    <cellStyle name="20% - Accent6 3 2 2 3" xfId="1822" xr:uid="{375BB59C-F253-40DA-8C2D-DD01E07DA132}"/>
    <cellStyle name="20% - Accent6 3 2 2 3 2" xfId="2823" xr:uid="{A960C9F3-261E-47A6-9D98-D2A8CE16CCAC}"/>
    <cellStyle name="20% - Accent6 3 2 2 3 2 2" xfId="4807" xr:uid="{6B117DCE-ACD8-4D81-A81E-27358752D51F}"/>
    <cellStyle name="20% - Accent6 3 2 2 3 3" xfId="3815" xr:uid="{79B2FCA6-A756-4039-89BE-944105013135}"/>
    <cellStyle name="20% - Accent6 3 2 2 4" xfId="2150" xr:uid="{5807ABD7-E9DE-4FB8-8769-CA1874C6BB47}"/>
    <cellStyle name="20% - Accent6 3 2 2 4 2" xfId="3149" xr:uid="{85D803A9-E965-4645-AC1D-0568AB40EBF7}"/>
    <cellStyle name="20% - Accent6 3 2 2 4 2 2" xfId="5133" xr:uid="{4D49ED18-66F5-47E0-BEE0-2A0D8D36893F}"/>
    <cellStyle name="20% - Accent6 3 2 2 4 3" xfId="4141" xr:uid="{160094CB-693D-4823-96E2-997CA42A2522}"/>
    <cellStyle name="20% - Accent6 3 2 2 5" xfId="2496" xr:uid="{4197B773-ECB6-427E-9949-3FE76EACEBA1}"/>
    <cellStyle name="20% - Accent6 3 2 2 5 2" xfId="4481" xr:uid="{85AB0C5B-7EDF-44A4-9FDA-F2486B01DD7D}"/>
    <cellStyle name="20% - Accent6 3 2 2 6" xfId="3489" xr:uid="{1FD05661-499C-440F-87E4-637B25A8CD3D}"/>
    <cellStyle name="20% - Accent6 3 2 3" xfId="1577" xr:uid="{5A246E73-AF01-41B0-82B0-D6E23BE788F8}"/>
    <cellStyle name="20% - Accent6 3 2 3 2" xfId="1903" xr:uid="{2BEF583D-CC89-4FBA-91F8-B55667260728}"/>
    <cellStyle name="20% - Accent6 3 2 3 2 2" xfId="2904" xr:uid="{B3F86237-1F5D-4026-8B71-EF65AA5430B3}"/>
    <cellStyle name="20% - Accent6 3 2 3 2 2 2" xfId="4888" xr:uid="{7E664849-E179-481A-9EDE-5B1D156398F6}"/>
    <cellStyle name="20% - Accent6 3 2 3 2 3" xfId="3896" xr:uid="{93606E14-0CDD-4C40-922B-2ACAB192FA4B}"/>
    <cellStyle name="20% - Accent6 3 2 3 3" xfId="2242" xr:uid="{361D54A6-C505-4FEE-AD4A-8BEB937162AF}"/>
    <cellStyle name="20% - Accent6 3 2 3 3 2" xfId="3239" xr:uid="{594F43EE-8F7A-4C30-B1A8-2D19A8C71D1C}"/>
    <cellStyle name="20% - Accent6 3 2 3 3 2 2" xfId="5223" xr:uid="{7176A809-81F5-44B3-A6E5-CB2F1A1BDEC9}"/>
    <cellStyle name="20% - Accent6 3 2 3 3 3" xfId="4231" xr:uid="{DA914590-3035-4499-BBF7-7128567D9B8D}"/>
    <cellStyle name="20% - Accent6 3 2 3 4" xfId="2577" xr:uid="{C643DA5C-73A1-46DD-9395-F37C6C0CE720}"/>
    <cellStyle name="20% - Accent6 3 2 3 4 2" xfId="4562" xr:uid="{DBB4D8C6-957E-4AE8-8C04-34D20254D326}"/>
    <cellStyle name="20% - Accent6 3 2 3 5" xfId="3570" xr:uid="{B4E29761-7C8B-453C-9A75-DE0675ED91BA}"/>
    <cellStyle name="20% - Accent6 3 2 4" xfId="1740" xr:uid="{545FC409-8C21-4F3D-A9D9-2E815E7E5F98}"/>
    <cellStyle name="20% - Accent6 3 2 4 2" xfId="2741" xr:uid="{A61D792A-5DDD-466D-B25A-8136E23C6315}"/>
    <cellStyle name="20% - Accent6 3 2 4 2 2" xfId="4725" xr:uid="{F730C0CA-006B-4722-A4AD-0063C7BC8F37}"/>
    <cellStyle name="20% - Accent6 3 2 4 3" xfId="3733" xr:uid="{2F1E8623-37AB-48D3-9CBB-B0EDDA00649D}"/>
    <cellStyle name="20% - Accent6 3 2 5" xfId="2069" xr:uid="{80231EFC-23C0-44A0-A631-E99276390DBD}"/>
    <cellStyle name="20% - Accent6 3 2 5 2" xfId="3068" xr:uid="{10EF056C-F16E-4ED0-B140-B1AF908A203D}"/>
    <cellStyle name="20% - Accent6 3 2 5 2 2" xfId="5052" xr:uid="{1AD5E1F2-C6E1-4FF2-BF73-D48BA44E60F6}"/>
    <cellStyle name="20% - Accent6 3 2 5 3" xfId="4060" xr:uid="{21AF4462-2B35-45E6-8D51-09F657A26BE2}"/>
    <cellStyle name="20% - Accent6 3 2 6" xfId="2414" xr:uid="{70E8892F-715C-4CCB-9B10-FF18C753BC3E}"/>
    <cellStyle name="20% - Accent6 3 2 6 2" xfId="4399" xr:uid="{B32C4E54-B3BB-4E4F-AFEA-8FEA99E4AB31}"/>
    <cellStyle name="20% - Accent6 3 2 7" xfId="3407" xr:uid="{19A640FB-1E6F-4093-AFE4-D82EFCD4E5AC}"/>
    <cellStyle name="20% - Accent6 3 2 8" xfId="1413" xr:uid="{C05DAF59-2D03-4AD1-884E-65A6EF06794F}"/>
    <cellStyle name="20% - Accent6 3 3" xfId="1455" xr:uid="{61A23663-1E83-49F0-8D9B-790C8BEA0111}"/>
    <cellStyle name="20% - Accent6 3 3 2" xfId="1618" xr:uid="{9E0034AC-BABB-44BB-B29C-3B27F4C11247}"/>
    <cellStyle name="20% - Accent6 3 3 2 2" xfId="1944" xr:uid="{6C84EC93-CE4F-4B1F-BFC5-EC91FB7A8D16}"/>
    <cellStyle name="20% - Accent6 3 3 2 2 2" xfId="2945" xr:uid="{9D8D21EF-CBE1-4F6D-A841-18E0911AB6D4}"/>
    <cellStyle name="20% - Accent6 3 3 2 2 2 2" xfId="4929" xr:uid="{FD785ADF-5836-4711-9B23-A54F48E97D45}"/>
    <cellStyle name="20% - Accent6 3 3 2 2 3" xfId="3937" xr:uid="{3BE14F23-D66D-4F75-9D81-41951ED9AE43}"/>
    <cellStyle name="20% - Accent6 3 3 2 3" xfId="2282" xr:uid="{71B55AA7-4D9D-4C02-AC9E-65587A55596A}"/>
    <cellStyle name="20% - Accent6 3 3 2 3 2" xfId="3279" xr:uid="{8D1D8DCA-C8B7-4EF2-B596-86A5B1AE7892}"/>
    <cellStyle name="20% - Accent6 3 3 2 3 2 2" xfId="5263" xr:uid="{CD9E64A0-D80F-4E59-8F58-8101A710743D}"/>
    <cellStyle name="20% - Accent6 3 3 2 3 3" xfId="4271" xr:uid="{7E1940FF-654F-4303-A622-376B5394A11F}"/>
    <cellStyle name="20% - Accent6 3 3 2 4" xfId="2618" xr:uid="{F8C13878-69D8-452A-9B03-0F50F418FBE8}"/>
    <cellStyle name="20% - Accent6 3 3 2 4 2" xfId="4603" xr:uid="{3AE5F254-2F23-4ACC-8272-8843A5089BA1}"/>
    <cellStyle name="20% - Accent6 3 3 2 5" xfId="3611" xr:uid="{A83BD5B9-23DE-410A-8C24-AE9318B82F50}"/>
    <cellStyle name="20% - Accent6 3 3 3" xfId="1781" xr:uid="{C53E9BD8-1A02-44D7-8C4A-9E6A3256840E}"/>
    <cellStyle name="20% - Accent6 3 3 3 2" xfId="2782" xr:uid="{0630C24B-63C2-4526-858F-076554725862}"/>
    <cellStyle name="20% - Accent6 3 3 3 2 2" xfId="4766" xr:uid="{D49B87FB-7F5F-4B29-80B5-CDFFD8A49889}"/>
    <cellStyle name="20% - Accent6 3 3 3 3" xfId="3774" xr:uid="{22D3FA25-0705-4B95-965C-AE2898FBF169}"/>
    <cellStyle name="20% - Accent6 3 3 4" xfId="2109" xr:uid="{BA0FF11B-6D64-4EB8-BD67-645902E3E952}"/>
    <cellStyle name="20% - Accent6 3 3 4 2" xfId="3108" xr:uid="{69E1C30B-0FE2-48EA-8869-A449C8722789}"/>
    <cellStyle name="20% - Accent6 3 3 4 2 2" xfId="5092" xr:uid="{FB1D7A52-613A-4935-A9C0-D1356DE8DC8D}"/>
    <cellStyle name="20% - Accent6 3 3 4 3" xfId="4100" xr:uid="{A4893DED-C28D-481D-AB5A-1F33424D783D}"/>
    <cellStyle name="20% - Accent6 3 3 5" xfId="2455" xr:uid="{1E729AF0-E5D5-4B16-865C-3E703A12AE6A}"/>
    <cellStyle name="20% - Accent6 3 3 5 2" xfId="4440" xr:uid="{1519C007-AB82-4CF6-BBA9-ED5369996D9B}"/>
    <cellStyle name="20% - Accent6 3 3 6" xfId="3448" xr:uid="{4ABF7A5C-BA8A-421B-8C2D-FAC9B46B080D}"/>
    <cellStyle name="20% - Accent6 3 4" xfId="1536" xr:uid="{C810E2AB-FBDD-49DC-8C48-E6B06944A796}"/>
    <cellStyle name="20% - Accent6 3 4 2" xfId="1862" xr:uid="{4F3B54C4-29E5-49D5-A093-277B3F6A36A8}"/>
    <cellStyle name="20% - Accent6 3 4 2 2" xfId="2863" xr:uid="{99477AB7-748A-4D57-8297-C95A4825BAAB}"/>
    <cellStyle name="20% - Accent6 3 4 2 2 2" xfId="4847" xr:uid="{E456E0B4-06EF-4BAC-9910-E775A4548293}"/>
    <cellStyle name="20% - Accent6 3 4 2 3" xfId="3855" xr:uid="{40652C4B-E5C4-4B48-96FF-9C21F20F14E8}"/>
    <cellStyle name="20% - Accent6 3 4 3" xfId="2201" xr:uid="{3EB712C6-12D1-4F03-A73E-F8DACEA5B757}"/>
    <cellStyle name="20% - Accent6 3 4 3 2" xfId="3198" xr:uid="{4200E291-071D-4A86-91E5-A802F2EF3FD5}"/>
    <cellStyle name="20% - Accent6 3 4 3 2 2" xfId="5182" xr:uid="{5F1564A9-B952-42B1-9961-771CE8C5C9AA}"/>
    <cellStyle name="20% - Accent6 3 4 3 3" xfId="4190" xr:uid="{9360A719-41E7-4858-97C8-7C584722582C}"/>
    <cellStyle name="20% - Accent6 3 4 4" xfId="2536" xr:uid="{4B0F849E-D737-490A-8060-0C2410D5B6CA}"/>
    <cellStyle name="20% - Accent6 3 4 4 2" xfId="4521" xr:uid="{FDC6E8B5-AF0C-488C-9B21-D9B12EA1EEC7}"/>
    <cellStyle name="20% - Accent6 3 4 5" xfId="3529" xr:uid="{B2B325DF-8376-4BE4-B545-8F911267FD96}"/>
    <cellStyle name="20% - Accent6 3 5" xfId="1699" xr:uid="{52792F6F-1B66-4742-BF71-94824B600153}"/>
    <cellStyle name="20% - Accent6 3 5 2" xfId="2700" xr:uid="{039A1F84-BA9A-4606-B319-AE5F0F9A0C53}"/>
    <cellStyle name="20% - Accent6 3 5 2 2" xfId="4684" xr:uid="{69D9D96E-7020-432E-9ABD-96F58C7CA29A}"/>
    <cellStyle name="20% - Accent6 3 5 3" xfId="3692" xr:uid="{4EBCAA04-8BE8-402B-B50A-2E6569246892}"/>
    <cellStyle name="20% - Accent6 3 6" xfId="2028" xr:uid="{0B9F4E96-02C7-46E4-8709-F2F4C7ACF75A}"/>
    <cellStyle name="20% - Accent6 3 6 2" xfId="3027" xr:uid="{88D9DC1D-A38C-45C9-A5FE-758F4D8ACB50}"/>
    <cellStyle name="20% - Accent6 3 6 2 2" xfId="5011" xr:uid="{46214DF1-31C9-4C2A-81F8-CBC39216468B}"/>
    <cellStyle name="20% - Accent6 3 6 3" xfId="4019" xr:uid="{F891B4DE-E1A3-40F8-9E84-03F4C98BD0D1}"/>
    <cellStyle name="20% - Accent6 3 7" xfId="2373" xr:uid="{850856E3-4A16-460C-8185-3C0D32CEEE46}"/>
    <cellStyle name="20% - Accent6 3 7 2" xfId="4358" xr:uid="{DE26C005-F632-4046-AF94-F61C23AA8FDC}"/>
    <cellStyle name="20% - Accent6 3 8" xfId="3366" xr:uid="{CFB12B8F-BB1A-4996-ABBA-EEF0A418AB98}"/>
    <cellStyle name="20% - Accent6 3 9" xfId="1372" xr:uid="{F49D3878-C27A-4841-8B9E-B691CDEC2102}"/>
    <cellStyle name="20% - Accent6 30" xfId="479" xr:uid="{00000000-0005-0000-0000-0000AE010000}"/>
    <cellStyle name="20% - Accent6 30 2" xfId="1049" xr:uid="{00000000-0005-0000-0000-0000AF010000}"/>
    <cellStyle name="20% - Accent6 31" xfId="480" xr:uid="{00000000-0005-0000-0000-0000B0010000}"/>
    <cellStyle name="20% - Accent6 31 2" xfId="1050" xr:uid="{00000000-0005-0000-0000-0000B1010000}"/>
    <cellStyle name="20% - Accent6 32" xfId="481" xr:uid="{00000000-0005-0000-0000-0000B2010000}"/>
    <cellStyle name="20% - Accent6 32 2" xfId="1051" xr:uid="{00000000-0005-0000-0000-0000B3010000}"/>
    <cellStyle name="20% - Accent6 33" xfId="482" xr:uid="{00000000-0005-0000-0000-0000B4010000}"/>
    <cellStyle name="20% - Accent6 33 2" xfId="1052" xr:uid="{00000000-0005-0000-0000-0000B5010000}"/>
    <cellStyle name="20% - Accent6 34" xfId="483" xr:uid="{00000000-0005-0000-0000-0000B6010000}"/>
    <cellStyle name="20% - Accent6 34 2" xfId="1053" xr:uid="{00000000-0005-0000-0000-0000B7010000}"/>
    <cellStyle name="20% - Accent6 35" xfId="484" xr:uid="{00000000-0005-0000-0000-0000B8010000}"/>
    <cellStyle name="20% - Accent6 35 2" xfId="1054" xr:uid="{00000000-0005-0000-0000-0000B9010000}"/>
    <cellStyle name="20% - Accent6 36" xfId="485" xr:uid="{00000000-0005-0000-0000-0000BA010000}"/>
    <cellStyle name="20% - Accent6 36 2" xfId="1055" xr:uid="{00000000-0005-0000-0000-0000BB010000}"/>
    <cellStyle name="20% - Accent6 37" xfId="1217" xr:uid="{00000000-0005-0000-0000-0000BC010000}"/>
    <cellStyle name="20% - Accent6 38" xfId="657" xr:uid="{00000000-0005-0000-0000-0000BD010000}"/>
    <cellStyle name="20% - Accent6 39" xfId="1237" xr:uid="{00000000-0005-0000-0000-0000BE010000}"/>
    <cellStyle name="20% - Accent6 4" xfId="122" xr:uid="{00000000-0005-0000-0000-0000BF010000}"/>
    <cellStyle name="20% - Accent6 4 2" xfId="696" xr:uid="{00000000-0005-0000-0000-0000C0010000}"/>
    <cellStyle name="20% - Accent6 4 2 2" xfId="1631" xr:uid="{407E6B7F-5FA8-4C1C-92FF-699F215FBAFB}"/>
    <cellStyle name="20% - Accent6 4 2 2 2" xfId="1957" xr:uid="{1D74A2EF-07BA-4B05-A590-90C2D0A4A8B9}"/>
    <cellStyle name="20% - Accent6 4 2 2 2 2" xfId="2958" xr:uid="{C1E055DA-2A9B-4C43-8D32-B7F28CE3E8B3}"/>
    <cellStyle name="20% - Accent6 4 2 2 2 2 2" xfId="4942" xr:uid="{133A642C-9DB9-496A-9539-3A21F6020B23}"/>
    <cellStyle name="20% - Accent6 4 2 2 2 3" xfId="3950" xr:uid="{BB7EF98A-6E11-488D-BC97-B851F63183EC}"/>
    <cellStyle name="20% - Accent6 4 2 2 3" xfId="2295" xr:uid="{91F571FF-AB1B-44B7-89EE-952E2189C683}"/>
    <cellStyle name="20% - Accent6 4 2 2 3 2" xfId="3292" xr:uid="{C65E7C93-A758-4CFE-9512-C5C4A27A917C}"/>
    <cellStyle name="20% - Accent6 4 2 2 3 2 2" xfId="5276" xr:uid="{4F8C9CF5-6BEB-43C1-9ED1-3849CAD67DDE}"/>
    <cellStyle name="20% - Accent6 4 2 2 3 3" xfId="4284" xr:uid="{F5D5A766-2D9B-4C81-A4C1-4BBF57B320FD}"/>
    <cellStyle name="20% - Accent6 4 2 2 4" xfId="2631" xr:uid="{8F1A2FE3-87FC-44A6-AF3C-FD62B3AF2FB5}"/>
    <cellStyle name="20% - Accent6 4 2 2 4 2" xfId="4616" xr:uid="{D09278A2-D024-46CF-9730-73C131A217D5}"/>
    <cellStyle name="20% - Accent6 4 2 2 5" xfId="3624" xr:uid="{C18F2D11-1103-49CA-B2B1-E1D604E587F9}"/>
    <cellStyle name="20% - Accent6 4 2 3" xfId="1794" xr:uid="{D6313F20-8FEE-42B1-9C50-D758CCECCDD1}"/>
    <cellStyle name="20% - Accent6 4 2 3 2" xfId="2795" xr:uid="{454069C4-7571-447D-A1FB-161C31786434}"/>
    <cellStyle name="20% - Accent6 4 2 3 2 2" xfId="4779" xr:uid="{DAA8E1DF-0615-423A-B2C5-8CADA8ED2ED3}"/>
    <cellStyle name="20% - Accent6 4 2 3 3" xfId="3787" xr:uid="{A66F63A8-2AE1-426B-A771-F4CC9C5CA6CC}"/>
    <cellStyle name="20% - Accent6 4 2 4" xfId="2122" xr:uid="{B4536E03-C9D3-4EA6-8A26-3BD86DE6E70B}"/>
    <cellStyle name="20% - Accent6 4 2 4 2" xfId="3121" xr:uid="{C4DB590E-E15E-4F25-8ACC-71AB8BBF0B79}"/>
    <cellStyle name="20% - Accent6 4 2 4 2 2" xfId="5105" xr:uid="{71C2716D-D528-442F-AEE1-9D64EDCCA9C5}"/>
    <cellStyle name="20% - Accent6 4 2 4 3" xfId="4113" xr:uid="{D9DDF119-D5EC-4288-A8F8-6303C40AC4BA}"/>
    <cellStyle name="20% - Accent6 4 2 5" xfId="2468" xr:uid="{AEFF8E2D-9FE4-4E2F-A577-3E1B15DACEAA}"/>
    <cellStyle name="20% - Accent6 4 2 5 2" xfId="4453" xr:uid="{82D69D80-2657-445F-A044-2E9A31E557FE}"/>
    <cellStyle name="20% - Accent6 4 2 6" xfId="3461" xr:uid="{EBBBA806-BA1A-4FA3-9BE1-473CB4A26D4C}"/>
    <cellStyle name="20% - Accent6 4 2 7" xfId="1468" xr:uid="{3153F292-E834-4DE5-A9A5-C3A4CB26461A}"/>
    <cellStyle name="20% - Accent6 4 3" xfId="1549" xr:uid="{09AFFC39-4EAF-4166-987D-29457EDD2591}"/>
    <cellStyle name="20% - Accent6 4 3 2" xfId="1875" xr:uid="{4AAA4AC9-40AC-43FA-BE41-82EE415D408F}"/>
    <cellStyle name="20% - Accent6 4 3 2 2" xfId="2876" xr:uid="{3CC344E5-49F0-4C18-A242-501950C06457}"/>
    <cellStyle name="20% - Accent6 4 3 2 2 2" xfId="4860" xr:uid="{259C2312-E6EB-4AFC-96B6-97D8D8FBFF4D}"/>
    <cellStyle name="20% - Accent6 4 3 2 3" xfId="3868" xr:uid="{C7835826-3F64-4BBB-8AFB-6698D83A79C2}"/>
    <cellStyle name="20% - Accent6 4 3 3" xfId="2214" xr:uid="{FB2B34EE-28C1-4538-925F-BB8BEACE21F3}"/>
    <cellStyle name="20% - Accent6 4 3 3 2" xfId="3211" xr:uid="{D6C4CA44-408F-419B-A022-BCD015EEA797}"/>
    <cellStyle name="20% - Accent6 4 3 3 2 2" xfId="5195" xr:uid="{1431DF7F-75D8-4BA2-B06C-CD9FEE3BA071}"/>
    <cellStyle name="20% - Accent6 4 3 3 3" xfId="4203" xr:uid="{C4DF5B43-AFC2-495C-9F79-F6977D8674E1}"/>
    <cellStyle name="20% - Accent6 4 3 4" xfId="2549" xr:uid="{B88D677A-9E33-4047-A2B2-42AE6AB218C1}"/>
    <cellStyle name="20% - Accent6 4 3 4 2" xfId="4534" xr:uid="{83392AB9-6D39-46E0-A3EF-FCED0A74F0F6}"/>
    <cellStyle name="20% - Accent6 4 3 5" xfId="3542" xr:uid="{42C31D04-74D2-4395-B9D2-80E1BA0E002F}"/>
    <cellStyle name="20% - Accent6 4 4" xfId="1712" xr:uid="{A6F25C91-F369-46C8-AC89-D7AFD8028D59}"/>
    <cellStyle name="20% - Accent6 4 4 2" xfId="2713" xr:uid="{19401D01-4BE2-443E-9083-D2A7B92B8DA6}"/>
    <cellStyle name="20% - Accent6 4 4 2 2" xfId="4697" xr:uid="{2128CC9C-2D90-482A-86AA-35F9ACBBEB75}"/>
    <cellStyle name="20% - Accent6 4 4 3" xfId="3705" xr:uid="{CB557FB4-3D00-4778-9627-798845E7AFEB}"/>
    <cellStyle name="20% - Accent6 4 5" xfId="2041" xr:uid="{5191658D-5D31-4DF9-BA0B-CBEB698DCE53}"/>
    <cellStyle name="20% - Accent6 4 5 2" xfId="3040" xr:uid="{902FC0E2-F6F0-4F71-8EE0-16F77DF91EF2}"/>
    <cellStyle name="20% - Accent6 4 5 2 2" xfId="5024" xr:uid="{F0B4A71D-9F1E-433F-9167-10AC27D8C526}"/>
    <cellStyle name="20% - Accent6 4 5 3" xfId="4032" xr:uid="{AC0E1191-BBD6-44BB-9290-A1BB0253974C}"/>
    <cellStyle name="20% - Accent6 4 6" xfId="2386" xr:uid="{6194A3F2-E9AC-44B3-82EC-E3DA7B65D688}"/>
    <cellStyle name="20% - Accent6 4 6 2" xfId="4371" xr:uid="{946F0F4A-1584-42DB-8072-672CE08394CE}"/>
    <cellStyle name="20% - Accent6 4 7" xfId="3379" xr:uid="{CE028151-01CC-447B-AE08-C980E83FA789}"/>
    <cellStyle name="20% - Accent6 4 8" xfId="1385" xr:uid="{3FD6BD13-4DF0-40CE-99E0-B9D8A8E31C3E}"/>
    <cellStyle name="20% - Accent6 40" xfId="1257" xr:uid="{00000000-0005-0000-0000-0000C1010000}"/>
    <cellStyle name="20% - Accent6 41" xfId="1272" xr:uid="{00000000-0005-0000-0000-0000C2010000}"/>
    <cellStyle name="20% - Accent6 42" xfId="1286" xr:uid="{00000000-0005-0000-0000-0000C3010000}"/>
    <cellStyle name="20% - Accent6 43" xfId="1344" xr:uid="{CDF6902F-CB67-4DDC-93FD-5F1391425933}"/>
    <cellStyle name="20% - Accent6 5" xfId="123" xr:uid="{00000000-0005-0000-0000-0000C4010000}"/>
    <cellStyle name="20% - Accent6 5 2" xfId="697" xr:uid="{00000000-0005-0000-0000-0000C5010000}"/>
    <cellStyle name="20% - Accent6 5 2 2" xfId="1916" xr:uid="{370ABFA1-F9C3-49BA-BC1B-858B87D0096D}"/>
    <cellStyle name="20% - Accent6 5 2 2 2" xfId="2917" xr:uid="{38678C66-886C-4A7B-8ACB-E581F3153458}"/>
    <cellStyle name="20% - Accent6 5 2 2 2 2" xfId="4901" xr:uid="{EF90EEBF-E2C9-4484-8414-CF7525EE7510}"/>
    <cellStyle name="20% - Accent6 5 2 2 3" xfId="3909" xr:uid="{4173DE9A-78F2-426B-8665-CBA06A4913D9}"/>
    <cellStyle name="20% - Accent6 5 2 3" xfId="2254" xr:uid="{B519516F-50B2-4A07-AE8B-3E466A0B3C2A}"/>
    <cellStyle name="20% - Accent6 5 2 3 2" xfId="3251" xr:uid="{94EEBDD6-CAC4-474A-B928-399FC74D7C4F}"/>
    <cellStyle name="20% - Accent6 5 2 3 2 2" xfId="5235" xr:uid="{6291C5F5-E41E-4E14-A2D1-749C9F283F40}"/>
    <cellStyle name="20% - Accent6 5 2 3 3" xfId="4243" xr:uid="{C998C142-14B1-4705-9F4E-A12450A3997E}"/>
    <cellStyle name="20% - Accent6 5 2 4" xfId="2590" xr:uid="{C3B6EE19-9F74-4C4D-A613-A1360A7D2FCF}"/>
    <cellStyle name="20% - Accent6 5 2 4 2" xfId="4575" xr:uid="{5BFEAC93-558B-4600-84A3-C69C90D20E67}"/>
    <cellStyle name="20% - Accent6 5 2 5" xfId="3583" xr:uid="{CBB16DD9-9A03-4BDD-8473-3F34E9E5FF28}"/>
    <cellStyle name="20% - Accent6 5 2 6" xfId="1590" xr:uid="{E04014F8-D8E9-4D9F-B01F-BC2F1B1A2583}"/>
    <cellStyle name="20% - Accent6 5 3" xfId="1753" xr:uid="{752EE51D-91B9-4735-B3D9-C3F3BE9E5800}"/>
    <cellStyle name="20% - Accent6 5 3 2" xfId="2754" xr:uid="{101CEDBC-76CF-444A-B356-022F2C3E18A9}"/>
    <cellStyle name="20% - Accent6 5 3 2 2" xfId="4738" xr:uid="{603DF463-020D-4435-B36A-4687FC14F615}"/>
    <cellStyle name="20% - Accent6 5 3 3" xfId="3746" xr:uid="{E52B8DE6-860F-4B38-9E6B-23E5351F3C57}"/>
    <cellStyle name="20% - Accent6 5 4" xfId="2081" xr:uid="{2EE5BDAA-5A9C-4614-BD8A-634F10BB32A6}"/>
    <cellStyle name="20% - Accent6 5 4 2" xfId="3080" xr:uid="{75B021B9-360D-4549-B563-6692B18C783D}"/>
    <cellStyle name="20% - Accent6 5 4 2 2" xfId="5064" xr:uid="{EBE408B0-D0AC-42C4-BBE9-32FB85E3A7ED}"/>
    <cellStyle name="20% - Accent6 5 4 3" xfId="4072" xr:uid="{263F3D78-DD2E-452E-9C0F-146C0B3AA6C1}"/>
    <cellStyle name="20% - Accent6 5 5" xfId="2427" xr:uid="{08E5FD9F-571A-4ABC-8709-67152C248B03}"/>
    <cellStyle name="20% - Accent6 5 5 2" xfId="4412" xr:uid="{78780764-6B6A-437A-894F-B2705FE5BE34}"/>
    <cellStyle name="20% - Accent6 5 6" xfId="3420" xr:uid="{79895A29-39E2-4C83-A77F-9791E933CCCD}"/>
    <cellStyle name="20% - Accent6 5 7" xfId="1426" xr:uid="{018F5A9B-E661-46B8-8653-5B2AE24FCB6A}"/>
    <cellStyle name="20% - Accent6 6" xfId="124" xr:uid="{00000000-0005-0000-0000-0000C6010000}"/>
    <cellStyle name="20% - Accent6 6 2" xfId="698" xr:uid="{00000000-0005-0000-0000-0000C7010000}"/>
    <cellStyle name="20% - Accent6 6 2 2" xfId="2835" xr:uid="{F3E21E9D-4FB1-4433-A208-C77A17A5C90F}"/>
    <cellStyle name="20% - Accent6 6 2 2 2" xfId="4819" xr:uid="{2FD2A518-68FD-4580-9408-986B3ED15169}"/>
    <cellStyle name="20% - Accent6 6 2 3" xfId="3827" xr:uid="{44041A5C-E327-4004-BC77-CE77F7788E70}"/>
    <cellStyle name="20% - Accent6 6 2 4" xfId="1834" xr:uid="{CA3AD00B-FB5E-4FFD-B7DC-1354B85B75E7}"/>
    <cellStyle name="20% - Accent6 6 3" xfId="2170" xr:uid="{151DE412-C0FE-46C3-853C-9B6560BEDAA8}"/>
    <cellStyle name="20% - Accent6 6 3 2" xfId="3169" xr:uid="{86A0B15A-040D-4535-81A4-E03AB2D17072}"/>
    <cellStyle name="20% - Accent6 6 3 2 2" xfId="5153" xr:uid="{82EB692F-6631-4FB3-942E-F5B26413F1BF}"/>
    <cellStyle name="20% - Accent6 6 3 3" xfId="4161" xr:uid="{B52EB287-F4B7-4F2B-8647-6AED64DBB0DE}"/>
    <cellStyle name="20% - Accent6 6 4" xfId="2508" xr:uid="{06D607CD-DF5B-4647-9743-3090A5F348C5}"/>
    <cellStyle name="20% - Accent6 6 4 2" xfId="4493" xr:uid="{AFEA0AD2-D77A-4E80-8782-119DDC5E96C6}"/>
    <cellStyle name="20% - Accent6 6 5" xfId="3501" xr:uid="{90770242-4667-420F-84C9-BA1E1C85AA2E}"/>
    <cellStyle name="20% - Accent6 6 6" xfId="1508" xr:uid="{0DA4910E-D9B3-4998-90FD-358B35EB1F2C}"/>
    <cellStyle name="20% - Accent6 7" xfId="260" xr:uid="{00000000-0005-0000-0000-0000C8010000}"/>
    <cellStyle name="20% - Accent6 7 2" xfId="832" xr:uid="{00000000-0005-0000-0000-0000C9010000}"/>
    <cellStyle name="20% - Accent6 7 2 2" xfId="4656" xr:uid="{99F46021-59E2-457F-8552-B1D97D28BE7E}"/>
    <cellStyle name="20% - Accent6 7 2 3" xfId="2672" xr:uid="{8885755C-FFDD-4A24-8207-07361F0E5304}"/>
    <cellStyle name="20% - Accent6 7 3" xfId="3664" xr:uid="{4CCB6876-86B5-45C2-A177-07E149A48BBE}"/>
    <cellStyle name="20% - Accent6 7 4" xfId="1671" xr:uid="{24905E59-74BB-41D1-9522-0FCDB1951E6B}"/>
    <cellStyle name="20% - Accent6 8" xfId="261" xr:uid="{00000000-0005-0000-0000-0000CA010000}"/>
    <cellStyle name="20% - Accent6 8 2" xfId="833" xr:uid="{00000000-0005-0000-0000-0000CB010000}"/>
    <cellStyle name="20% - Accent6 8 2 2" xfId="4982" xr:uid="{E647BC38-168A-4D2F-B963-C87D5883060A}"/>
    <cellStyle name="20% - Accent6 8 2 3" xfId="2998" xr:uid="{CF496C68-7550-45EC-861B-4A77CE7BA1D7}"/>
    <cellStyle name="20% - Accent6 8 3" xfId="3990" xr:uid="{57A119EC-B9AE-463F-9761-9C0A172452EF}"/>
    <cellStyle name="20% - Accent6 8 4" xfId="1998" xr:uid="{58489A61-5D73-4ACE-856D-EAACD6954923}"/>
    <cellStyle name="20% - Accent6 9" xfId="262" xr:uid="{00000000-0005-0000-0000-0000CC010000}"/>
    <cellStyle name="20% - Accent6 9 2" xfId="834" xr:uid="{00000000-0005-0000-0000-0000CD010000}"/>
    <cellStyle name="20% - Accent6 9 2 2" xfId="4330" xr:uid="{32D5F703-1990-4E08-AF9C-29440CA03595}"/>
    <cellStyle name="20% - Accent6 9 3" xfId="2345" xr:uid="{41AC9EA6-26EE-4456-8BF0-0C52792942AF}"/>
    <cellStyle name="40% - Accent1" xfId="62" builtinId="31" customBuiltin="1"/>
    <cellStyle name="40% - Accent1 10" xfId="263" xr:uid="{00000000-0005-0000-0000-0000CF010000}"/>
    <cellStyle name="40% - Accent1 10 2" xfId="835" xr:uid="{00000000-0005-0000-0000-0000D0010000}"/>
    <cellStyle name="40% - Accent1 10 3" xfId="3329" xr:uid="{AE111CD2-CD10-45A2-A46A-7C2132DFDF94}"/>
    <cellStyle name="40% - Accent1 11" xfId="264" xr:uid="{00000000-0005-0000-0000-0000D1010000}"/>
    <cellStyle name="40% - Accent1 11 2" xfId="836" xr:uid="{00000000-0005-0000-0000-0000D2010000}"/>
    <cellStyle name="40% - Accent1 12" xfId="265" xr:uid="{00000000-0005-0000-0000-0000D3010000}"/>
    <cellStyle name="40% - Accent1 12 2" xfId="837" xr:uid="{00000000-0005-0000-0000-0000D4010000}"/>
    <cellStyle name="40% - Accent1 13" xfId="266" xr:uid="{00000000-0005-0000-0000-0000D5010000}"/>
    <cellStyle name="40% - Accent1 13 2" xfId="838" xr:uid="{00000000-0005-0000-0000-0000D6010000}"/>
    <cellStyle name="40% - Accent1 14" xfId="267" xr:uid="{00000000-0005-0000-0000-0000D7010000}"/>
    <cellStyle name="40% - Accent1 14 2" xfId="839" xr:uid="{00000000-0005-0000-0000-0000D8010000}"/>
    <cellStyle name="40% - Accent1 15" xfId="268" xr:uid="{00000000-0005-0000-0000-0000D9010000}"/>
    <cellStyle name="40% - Accent1 15 2" xfId="840" xr:uid="{00000000-0005-0000-0000-0000DA010000}"/>
    <cellStyle name="40% - Accent1 16" xfId="269" xr:uid="{00000000-0005-0000-0000-0000DB010000}"/>
    <cellStyle name="40% - Accent1 16 2" xfId="841" xr:uid="{00000000-0005-0000-0000-0000DC010000}"/>
    <cellStyle name="40% - Accent1 17" xfId="270" xr:uid="{00000000-0005-0000-0000-0000DD010000}"/>
    <cellStyle name="40% - Accent1 17 2" xfId="842" xr:uid="{00000000-0005-0000-0000-0000DE010000}"/>
    <cellStyle name="40% - Accent1 18" xfId="271" xr:uid="{00000000-0005-0000-0000-0000DF010000}"/>
    <cellStyle name="40% - Accent1 18 2" xfId="843" xr:uid="{00000000-0005-0000-0000-0000E0010000}"/>
    <cellStyle name="40% - Accent1 19" xfId="272" xr:uid="{00000000-0005-0000-0000-0000E1010000}"/>
    <cellStyle name="40% - Accent1 19 2" xfId="844" xr:uid="{00000000-0005-0000-0000-0000E2010000}"/>
    <cellStyle name="40% - Accent1 2" xfId="125" xr:uid="{00000000-0005-0000-0000-0000E3010000}"/>
    <cellStyle name="40% - Accent1 2 2" xfId="699" xr:uid="{00000000-0005-0000-0000-0000E4010000}"/>
    <cellStyle name="40% - Accent1 2 2 2" xfId="1474" xr:uid="{6FE675F3-946E-4CF6-AA23-ACF4B78A0FCE}"/>
    <cellStyle name="40% - Accent1 2 2 2 2" xfId="1637" xr:uid="{015676AC-F530-45D5-8C40-5319E302D72F}"/>
    <cellStyle name="40% - Accent1 2 2 2 2 2" xfId="1963" xr:uid="{8CDA8112-F621-4081-98AD-BC1605B8EA5B}"/>
    <cellStyle name="40% - Accent1 2 2 2 2 2 2" xfId="2964" xr:uid="{A511B7FC-A247-40B4-BA82-F62B7B3BB871}"/>
    <cellStyle name="40% - Accent1 2 2 2 2 2 2 2" xfId="4948" xr:uid="{5311DF74-8FA1-4A55-A378-3038036931E3}"/>
    <cellStyle name="40% - Accent1 2 2 2 2 2 3" xfId="3956" xr:uid="{981313C9-2326-4574-A5AA-83A95FE3282B}"/>
    <cellStyle name="40% - Accent1 2 2 2 2 3" xfId="2301" xr:uid="{3C3033F4-F4B4-4CFD-B2B4-7D0166A7D718}"/>
    <cellStyle name="40% - Accent1 2 2 2 2 3 2" xfId="3298" xr:uid="{FD40B326-9869-4E69-B96A-2B0F05DAB7EA}"/>
    <cellStyle name="40% - Accent1 2 2 2 2 3 2 2" xfId="5282" xr:uid="{C7270DAB-3CB9-4A2F-9134-17C09D1744D6}"/>
    <cellStyle name="40% - Accent1 2 2 2 2 3 3" xfId="4290" xr:uid="{D5F5445C-B9D9-493A-9BEE-7D8329B2D3BF}"/>
    <cellStyle name="40% - Accent1 2 2 2 2 4" xfId="2637" xr:uid="{B3F49478-E96D-4097-A250-DEAB9849C7EB}"/>
    <cellStyle name="40% - Accent1 2 2 2 2 4 2" xfId="4622" xr:uid="{E42BB162-EFE6-4AE0-BD9C-4048ABF5651B}"/>
    <cellStyle name="40% - Accent1 2 2 2 2 5" xfId="3630" xr:uid="{26ED388A-784C-47EA-A424-05C209B0F18E}"/>
    <cellStyle name="40% - Accent1 2 2 2 3" xfId="1800" xr:uid="{FDA94DD5-527B-4C36-BB47-053251D82624}"/>
    <cellStyle name="40% - Accent1 2 2 2 3 2" xfId="2801" xr:uid="{35E61303-EF48-4DBC-BFE0-827556C02884}"/>
    <cellStyle name="40% - Accent1 2 2 2 3 2 2" xfId="4785" xr:uid="{0558F200-F1A2-4C83-BB7B-03FC8F157691}"/>
    <cellStyle name="40% - Accent1 2 2 2 3 3" xfId="3793" xr:uid="{89384E1F-2C5A-46B3-BC0A-DF66BB038980}"/>
    <cellStyle name="40% - Accent1 2 2 2 4" xfId="2128" xr:uid="{53AA6A27-4534-464B-9D6A-77D80136733B}"/>
    <cellStyle name="40% - Accent1 2 2 2 4 2" xfId="3127" xr:uid="{B3A8ED6A-A3F2-40C1-93A8-D48C5A84030E}"/>
    <cellStyle name="40% - Accent1 2 2 2 4 2 2" xfId="5111" xr:uid="{043719E3-2EA7-4A5D-B3B7-DC19F6CAE2F6}"/>
    <cellStyle name="40% - Accent1 2 2 2 4 3" xfId="4119" xr:uid="{8248B8DA-6B66-4F27-8EEA-37CA6A98B393}"/>
    <cellStyle name="40% - Accent1 2 2 2 5" xfId="2474" xr:uid="{6AB66E0E-ECF1-4EC6-9995-C23423C15F57}"/>
    <cellStyle name="40% - Accent1 2 2 2 5 2" xfId="4459" xr:uid="{64CE0546-A126-44BB-B008-6FA6A074B4E6}"/>
    <cellStyle name="40% - Accent1 2 2 2 6" xfId="3467" xr:uid="{95473AF9-E6C7-46CE-8E81-583843EE8FE5}"/>
    <cellStyle name="40% - Accent1 2 2 3" xfId="1555" xr:uid="{87C7D4DB-D2A8-48D0-9BE9-96AA00FE5241}"/>
    <cellStyle name="40% - Accent1 2 2 3 2" xfId="1881" xr:uid="{C44AB080-2594-48F1-A7D3-8B241120E094}"/>
    <cellStyle name="40% - Accent1 2 2 3 2 2" xfId="2882" xr:uid="{E0FB3116-D398-4F6C-A35A-445E3E2B302C}"/>
    <cellStyle name="40% - Accent1 2 2 3 2 2 2" xfId="4866" xr:uid="{729388DC-C6C4-41A0-9177-F9531FF17089}"/>
    <cellStyle name="40% - Accent1 2 2 3 2 3" xfId="3874" xr:uid="{65EDFADC-366D-44FD-8BB7-CC2300C12AD5}"/>
    <cellStyle name="40% - Accent1 2 2 3 3" xfId="2220" xr:uid="{F2CE7B23-D6DD-465E-879A-603A340D924F}"/>
    <cellStyle name="40% - Accent1 2 2 3 3 2" xfId="3217" xr:uid="{C5AE4439-5C23-46E1-BB28-01EAA84EDBD5}"/>
    <cellStyle name="40% - Accent1 2 2 3 3 2 2" xfId="5201" xr:uid="{8C2DF0A9-F1B5-422C-AFAD-37A5DF05ECFA}"/>
    <cellStyle name="40% - Accent1 2 2 3 3 3" xfId="4209" xr:uid="{4DF7500C-27D9-4694-BE22-587BC8C5D365}"/>
    <cellStyle name="40% - Accent1 2 2 3 4" xfId="2555" xr:uid="{83DD741B-1FBA-4555-A4CE-4FA09D47017C}"/>
    <cellStyle name="40% - Accent1 2 2 3 4 2" xfId="4540" xr:uid="{0E8541CA-EA13-4E22-8075-7E6919A13C0D}"/>
    <cellStyle name="40% - Accent1 2 2 3 5" xfId="3548" xr:uid="{B7068D36-5070-448B-86A1-29FF53FA9827}"/>
    <cellStyle name="40% - Accent1 2 2 4" xfId="1718" xr:uid="{6D05F534-7037-4066-B3A3-2073DB3BFAC6}"/>
    <cellStyle name="40% - Accent1 2 2 4 2" xfId="2719" xr:uid="{B7C83FD9-655E-43D8-94AB-D2D96765AFD4}"/>
    <cellStyle name="40% - Accent1 2 2 4 2 2" xfId="4703" xr:uid="{1BDE7FC0-D6DF-4F1E-B9FB-08CDC969C44D}"/>
    <cellStyle name="40% - Accent1 2 2 4 3" xfId="3711" xr:uid="{F5F6CE35-1800-4DD3-AD9E-FEF2FFE0C5D9}"/>
    <cellStyle name="40% - Accent1 2 2 5" xfId="2047" xr:uid="{BACA864B-ABBE-4FEB-BA80-88056710F8E6}"/>
    <cellStyle name="40% - Accent1 2 2 5 2" xfId="3046" xr:uid="{8A626038-3A9A-4212-9B75-645988442119}"/>
    <cellStyle name="40% - Accent1 2 2 5 2 2" xfId="5030" xr:uid="{3FAEE9D0-A773-4A86-8617-70765BB79392}"/>
    <cellStyle name="40% - Accent1 2 2 5 3" xfId="4038" xr:uid="{6BD55AF9-97A2-4818-AC0A-BEE1CA40D1B3}"/>
    <cellStyle name="40% - Accent1 2 2 6" xfId="2392" xr:uid="{B411E0F5-1CEF-4694-91FF-0DEE30EDB568}"/>
    <cellStyle name="40% - Accent1 2 2 6 2" xfId="4377" xr:uid="{40F7EE22-281E-4B62-B147-A7500B97AA2D}"/>
    <cellStyle name="40% - Accent1 2 2 7" xfId="3385" xr:uid="{AF11E2DF-0375-43A0-B24B-ACB0B45530B6}"/>
    <cellStyle name="40% - Accent1 2 2 8" xfId="1391" xr:uid="{8140123E-326A-4034-B786-CF73EFE6F853}"/>
    <cellStyle name="40% - Accent1 2 3" xfId="1433" xr:uid="{5E623081-8CAB-4B5C-BE41-849511BA5ED8}"/>
    <cellStyle name="40% - Accent1 2 3 2" xfId="1596" xr:uid="{23FD25E6-2776-4F28-887A-1729B0539991}"/>
    <cellStyle name="40% - Accent1 2 3 2 2" xfId="1922" xr:uid="{40DB375E-3C75-4CD8-9EDB-CEC35C6402CA}"/>
    <cellStyle name="40% - Accent1 2 3 2 2 2" xfId="2923" xr:uid="{61609F86-1FE3-438E-9A2C-9AEDBB66F472}"/>
    <cellStyle name="40% - Accent1 2 3 2 2 2 2" xfId="4907" xr:uid="{9D678622-C06B-4C01-B27F-8241E600E6BB}"/>
    <cellStyle name="40% - Accent1 2 3 2 2 3" xfId="3915" xr:uid="{E3B1FD93-94E1-450F-85F3-261167A0B90B}"/>
    <cellStyle name="40% - Accent1 2 3 2 3" xfId="2260" xr:uid="{57FA4E62-2CA2-4A16-B915-6D36276D02E2}"/>
    <cellStyle name="40% - Accent1 2 3 2 3 2" xfId="3257" xr:uid="{2CFB6722-4AFD-4DEA-AE8C-4F4A1DAF852A}"/>
    <cellStyle name="40% - Accent1 2 3 2 3 2 2" xfId="5241" xr:uid="{0E13F7F9-7A99-4F3F-AA72-B32B84C202DD}"/>
    <cellStyle name="40% - Accent1 2 3 2 3 3" xfId="4249" xr:uid="{CABC5E76-B816-43DA-AB66-7A2A487B23A7}"/>
    <cellStyle name="40% - Accent1 2 3 2 4" xfId="2596" xr:uid="{E30C8826-810E-4874-9C6F-50B7BBE00CC0}"/>
    <cellStyle name="40% - Accent1 2 3 2 4 2" xfId="4581" xr:uid="{63407A4D-B557-44F5-8331-336835C553B7}"/>
    <cellStyle name="40% - Accent1 2 3 2 5" xfId="3589" xr:uid="{8221D3A9-3C47-44C9-9EB1-29539DD90068}"/>
    <cellStyle name="40% - Accent1 2 3 3" xfId="1759" xr:uid="{D566423A-8E8E-4115-9C0F-FD21AAA056A3}"/>
    <cellStyle name="40% - Accent1 2 3 3 2" xfId="2760" xr:uid="{6BC65BC7-FEC6-40E3-8FE2-FA88DD83BAB9}"/>
    <cellStyle name="40% - Accent1 2 3 3 2 2" xfId="4744" xr:uid="{39EBDB08-D17F-4221-8C51-56B727D44098}"/>
    <cellStyle name="40% - Accent1 2 3 3 3" xfId="3752" xr:uid="{0B595B38-C2D1-4064-8AAC-D70A3B8A871B}"/>
    <cellStyle name="40% - Accent1 2 3 4" xfId="2087" xr:uid="{64F2A3EA-A8B3-4C24-9BFE-F20F77E75708}"/>
    <cellStyle name="40% - Accent1 2 3 4 2" xfId="3086" xr:uid="{4E458F8A-48D4-47A3-9B94-5CBAA23D69A7}"/>
    <cellStyle name="40% - Accent1 2 3 4 2 2" xfId="5070" xr:uid="{252D135A-A49F-4E9E-8D19-D6F7ECFD7509}"/>
    <cellStyle name="40% - Accent1 2 3 4 3" xfId="4078" xr:uid="{01780BA1-3F7C-435F-8CAE-84791C0E93DD}"/>
    <cellStyle name="40% - Accent1 2 3 5" xfId="2433" xr:uid="{DA2EB32F-D431-467A-BBC3-635A962F0D51}"/>
    <cellStyle name="40% - Accent1 2 3 5 2" xfId="4418" xr:uid="{F2136290-2B01-4ADB-9FD0-5E15E3756423}"/>
    <cellStyle name="40% - Accent1 2 3 6" xfId="3426" xr:uid="{0227976B-394A-4D3E-B2F8-2BF48A95EE10}"/>
    <cellStyle name="40% - Accent1 2 4" xfId="1514" xr:uid="{367F94D9-33A4-4D79-903B-C5BA28D578D6}"/>
    <cellStyle name="40% - Accent1 2 4 2" xfId="1840" xr:uid="{E967C565-8C80-483B-805E-07C09798D190}"/>
    <cellStyle name="40% - Accent1 2 4 2 2" xfId="2841" xr:uid="{E9DF1EE4-EDAF-4112-8B3B-C15CD087FAA1}"/>
    <cellStyle name="40% - Accent1 2 4 2 2 2" xfId="4825" xr:uid="{7E7326F7-CF1A-4152-BC9C-223BB06517C7}"/>
    <cellStyle name="40% - Accent1 2 4 2 3" xfId="3833" xr:uid="{29ECBCDD-A359-4DE9-92A7-64680F2E7FF7}"/>
    <cellStyle name="40% - Accent1 2 4 3" xfId="2179" xr:uid="{AFD7C750-5831-4EC6-8F9F-C2E3AF957FE7}"/>
    <cellStyle name="40% - Accent1 2 4 3 2" xfId="3176" xr:uid="{9BFC4E0A-EDD6-4261-82A0-6868666DD8C5}"/>
    <cellStyle name="40% - Accent1 2 4 3 2 2" xfId="5160" xr:uid="{6DEE10CA-B4E8-4041-9F0F-026598DE23FA}"/>
    <cellStyle name="40% - Accent1 2 4 3 3" xfId="4168" xr:uid="{ED30FCE8-9A44-43A3-AC97-062683A045CE}"/>
    <cellStyle name="40% - Accent1 2 4 4" xfId="2514" xr:uid="{BB841BE6-365D-45C0-A0A3-DC2359C03A9F}"/>
    <cellStyle name="40% - Accent1 2 4 4 2" xfId="4499" xr:uid="{6F30F21A-60D5-4553-88F9-7479F7A4E76D}"/>
    <cellStyle name="40% - Accent1 2 4 5" xfId="3507" xr:uid="{5AF9E22A-F199-4E6A-B533-C52F5817D70E}"/>
    <cellStyle name="40% - Accent1 2 5" xfId="1677" xr:uid="{B0BDBBA0-FEC7-4467-9929-54A7B1CD2B66}"/>
    <cellStyle name="40% - Accent1 2 5 2" xfId="2678" xr:uid="{0C53A338-972F-41FA-812E-74BA328F7253}"/>
    <cellStyle name="40% - Accent1 2 5 2 2" xfId="4662" xr:uid="{18E6082F-6EBE-409E-B528-C9AD7CB7274B}"/>
    <cellStyle name="40% - Accent1 2 5 3" xfId="3670" xr:uid="{FF2C7879-23DA-40A8-80D6-DFC0E27DCCAD}"/>
    <cellStyle name="40% - Accent1 2 6" xfId="2006" xr:uid="{789B8C86-B0FF-4A4E-AD89-3ACF4051D49E}"/>
    <cellStyle name="40% - Accent1 2 6 2" xfId="3005" xr:uid="{892CCD72-519A-4032-BDA7-461650DFC914}"/>
    <cellStyle name="40% - Accent1 2 6 2 2" xfId="4989" xr:uid="{DCF17E23-1FF0-4CB2-A549-3EDD77A5AD6B}"/>
    <cellStyle name="40% - Accent1 2 6 3" xfId="3997" xr:uid="{93C3B76F-F58C-4345-92EC-1AAA136196A0}"/>
    <cellStyle name="40% - Accent1 2 7" xfId="2351" xr:uid="{7302A3D9-F100-4CDB-9858-B1166FF70B79}"/>
    <cellStyle name="40% - Accent1 2 7 2" xfId="4336" xr:uid="{FE368766-4C8C-4C05-8A53-B1FDCD22D1FA}"/>
    <cellStyle name="40% - Accent1 2 8" xfId="3344" xr:uid="{830CA104-4765-446B-9207-9E4474D45550}"/>
    <cellStyle name="40% - Accent1 2 9" xfId="1350" xr:uid="{12FEA4CA-02F1-4929-8A29-FD4D9127F2C7}"/>
    <cellStyle name="40% - Accent1 20" xfId="273" xr:uid="{00000000-0005-0000-0000-0000E5010000}"/>
    <cellStyle name="40% - Accent1 20 2" xfId="845" xr:uid="{00000000-0005-0000-0000-0000E6010000}"/>
    <cellStyle name="40% - Accent1 21" xfId="274" xr:uid="{00000000-0005-0000-0000-0000E7010000}"/>
    <cellStyle name="40% - Accent1 21 2" xfId="846" xr:uid="{00000000-0005-0000-0000-0000E8010000}"/>
    <cellStyle name="40% - Accent1 22" xfId="486" xr:uid="{00000000-0005-0000-0000-0000E9010000}"/>
    <cellStyle name="40% - Accent1 22 2" xfId="1056" xr:uid="{00000000-0005-0000-0000-0000EA010000}"/>
    <cellStyle name="40% - Accent1 23" xfId="487" xr:uid="{00000000-0005-0000-0000-0000EB010000}"/>
    <cellStyle name="40% - Accent1 23 2" xfId="1057" xr:uid="{00000000-0005-0000-0000-0000EC010000}"/>
    <cellStyle name="40% - Accent1 24" xfId="488" xr:uid="{00000000-0005-0000-0000-0000ED010000}"/>
    <cellStyle name="40% - Accent1 24 2" xfId="1058" xr:uid="{00000000-0005-0000-0000-0000EE010000}"/>
    <cellStyle name="40% - Accent1 25" xfId="489" xr:uid="{00000000-0005-0000-0000-0000EF010000}"/>
    <cellStyle name="40% - Accent1 25 2" xfId="1059" xr:uid="{00000000-0005-0000-0000-0000F0010000}"/>
    <cellStyle name="40% - Accent1 26" xfId="490" xr:uid="{00000000-0005-0000-0000-0000F1010000}"/>
    <cellStyle name="40% - Accent1 26 2" xfId="1060" xr:uid="{00000000-0005-0000-0000-0000F2010000}"/>
    <cellStyle name="40% - Accent1 27" xfId="491" xr:uid="{00000000-0005-0000-0000-0000F3010000}"/>
    <cellStyle name="40% - Accent1 27 2" xfId="1061" xr:uid="{00000000-0005-0000-0000-0000F4010000}"/>
    <cellStyle name="40% - Accent1 28" xfId="492" xr:uid="{00000000-0005-0000-0000-0000F5010000}"/>
    <cellStyle name="40% - Accent1 28 2" xfId="1062" xr:uid="{00000000-0005-0000-0000-0000F6010000}"/>
    <cellStyle name="40% - Accent1 29" xfId="493" xr:uid="{00000000-0005-0000-0000-0000F7010000}"/>
    <cellStyle name="40% - Accent1 29 2" xfId="1063" xr:uid="{00000000-0005-0000-0000-0000F8010000}"/>
    <cellStyle name="40% - Accent1 3" xfId="126" xr:uid="{00000000-0005-0000-0000-0000F9010000}"/>
    <cellStyle name="40% - Accent1 3 2" xfId="700" xr:uid="{00000000-0005-0000-0000-0000FA010000}"/>
    <cellStyle name="40% - Accent1 3 2 2" xfId="1487" xr:uid="{C405D0D3-8E9D-427B-9CB1-A9F44B276805}"/>
    <cellStyle name="40% - Accent1 3 2 2 2" xfId="1650" xr:uid="{8CC9D9F8-54C8-46E3-BEF3-E008C500E0B4}"/>
    <cellStyle name="40% - Accent1 3 2 2 2 2" xfId="1976" xr:uid="{A5D992F8-17A2-4739-8640-83D6BB348E61}"/>
    <cellStyle name="40% - Accent1 3 2 2 2 2 2" xfId="2977" xr:uid="{8CA2A188-8616-4B34-BFF0-10279D7082C0}"/>
    <cellStyle name="40% - Accent1 3 2 2 2 2 2 2" xfId="4961" xr:uid="{842BE018-A550-4A12-AFA5-843B51095764}"/>
    <cellStyle name="40% - Accent1 3 2 2 2 2 3" xfId="3969" xr:uid="{A856ACC4-8732-4B4B-BB8D-DC32A181B841}"/>
    <cellStyle name="40% - Accent1 3 2 2 2 3" xfId="2314" xr:uid="{0D24E3E0-BEC5-4FEE-8D95-EACD6C5C6CFC}"/>
    <cellStyle name="40% - Accent1 3 2 2 2 3 2" xfId="3311" xr:uid="{D795EA03-A563-4B3E-BF00-39F33C47BC5C}"/>
    <cellStyle name="40% - Accent1 3 2 2 2 3 2 2" xfId="5295" xr:uid="{01DAE2B3-619B-4123-A06F-F2FADF918EC7}"/>
    <cellStyle name="40% - Accent1 3 2 2 2 3 3" xfId="4303" xr:uid="{868C1308-31CE-4228-B562-60323F4A3845}"/>
    <cellStyle name="40% - Accent1 3 2 2 2 4" xfId="2650" xr:uid="{D491B937-7183-40DE-BF1B-3AB21D6E73E9}"/>
    <cellStyle name="40% - Accent1 3 2 2 2 4 2" xfId="4635" xr:uid="{6C4A3B6E-7B03-4B86-86FE-E6BFF8AB90E9}"/>
    <cellStyle name="40% - Accent1 3 2 2 2 5" xfId="3643" xr:uid="{DEDF7CFD-4E42-4E19-B82E-FDC480AFED67}"/>
    <cellStyle name="40% - Accent1 3 2 2 3" xfId="1813" xr:uid="{CEE59D79-3DBA-4CD8-A62F-D61A62DDE8F1}"/>
    <cellStyle name="40% - Accent1 3 2 2 3 2" xfId="2814" xr:uid="{87DB1D51-2E65-4847-8031-847C74820CB6}"/>
    <cellStyle name="40% - Accent1 3 2 2 3 2 2" xfId="4798" xr:uid="{04BDCEF9-95B2-41FD-95BC-B4796C2031FB}"/>
    <cellStyle name="40% - Accent1 3 2 2 3 3" xfId="3806" xr:uid="{EED10089-D035-4B47-BB9C-DD590E8B12AB}"/>
    <cellStyle name="40% - Accent1 3 2 2 4" xfId="2141" xr:uid="{8465D74C-8457-4A7B-B7C1-CEB19DD10E12}"/>
    <cellStyle name="40% - Accent1 3 2 2 4 2" xfId="3140" xr:uid="{AAD007D9-1229-47E5-B543-15C0534F933D}"/>
    <cellStyle name="40% - Accent1 3 2 2 4 2 2" xfId="5124" xr:uid="{63BBD7C0-F834-4115-BC12-4C4E386C11D8}"/>
    <cellStyle name="40% - Accent1 3 2 2 4 3" xfId="4132" xr:uid="{5551157C-A51B-480F-BEC0-89F020D49700}"/>
    <cellStyle name="40% - Accent1 3 2 2 5" xfId="2487" xr:uid="{0DF2E7CD-1682-4FCE-AB98-8C6095B2ECB9}"/>
    <cellStyle name="40% - Accent1 3 2 2 5 2" xfId="4472" xr:uid="{1E743C14-E6FC-4D6A-B99F-E232E75CF4E9}"/>
    <cellStyle name="40% - Accent1 3 2 2 6" xfId="3480" xr:uid="{CA1BA6E6-A1BA-4E75-B2CF-EEE9937BAB3E}"/>
    <cellStyle name="40% - Accent1 3 2 3" xfId="1568" xr:uid="{E2AC98D8-CB74-4695-A2D3-C70F43CB1BC6}"/>
    <cellStyle name="40% - Accent1 3 2 3 2" xfId="1894" xr:uid="{8F018952-329B-414E-A80F-AA9914B812D0}"/>
    <cellStyle name="40% - Accent1 3 2 3 2 2" xfId="2895" xr:uid="{0CBD2430-6A63-44B8-B382-D5501233B68F}"/>
    <cellStyle name="40% - Accent1 3 2 3 2 2 2" xfId="4879" xr:uid="{5E98C4D5-E7F3-4331-BCC3-F2EF4A01AFA6}"/>
    <cellStyle name="40% - Accent1 3 2 3 2 3" xfId="3887" xr:uid="{BE9CF71E-D6B2-46BA-BFD9-5F88CB4F326F}"/>
    <cellStyle name="40% - Accent1 3 2 3 3" xfId="2233" xr:uid="{B6B52763-E851-4C51-8C43-52F1D7D0FD35}"/>
    <cellStyle name="40% - Accent1 3 2 3 3 2" xfId="3230" xr:uid="{85BA59B9-719A-4E8D-B888-62833360CBBE}"/>
    <cellStyle name="40% - Accent1 3 2 3 3 2 2" xfId="5214" xr:uid="{CB000FAA-DE39-4AE7-8A1A-E77E13A0B178}"/>
    <cellStyle name="40% - Accent1 3 2 3 3 3" xfId="4222" xr:uid="{BF016EB2-991A-47BA-A175-3BF3E04D785D}"/>
    <cellStyle name="40% - Accent1 3 2 3 4" xfId="2568" xr:uid="{D2AAF690-4325-4842-8845-F17D71D3E21E}"/>
    <cellStyle name="40% - Accent1 3 2 3 4 2" xfId="4553" xr:uid="{808C6012-DE77-4450-AC69-65431F42F346}"/>
    <cellStyle name="40% - Accent1 3 2 3 5" xfId="3561" xr:uid="{7E5F5934-80A5-4955-BC38-C31B666BD2B3}"/>
    <cellStyle name="40% - Accent1 3 2 4" xfId="1731" xr:uid="{673A65A5-9A2E-40FC-9DDA-23CFAB48B2FF}"/>
    <cellStyle name="40% - Accent1 3 2 4 2" xfId="2732" xr:uid="{2C512AD5-5780-4B9F-B5D3-494C16602D12}"/>
    <cellStyle name="40% - Accent1 3 2 4 2 2" xfId="4716" xr:uid="{815D096A-ED22-4225-84E4-0FA752BB90D2}"/>
    <cellStyle name="40% - Accent1 3 2 4 3" xfId="3724" xr:uid="{8ADA9D3E-381F-4CB6-9B52-E2A56AB18763}"/>
    <cellStyle name="40% - Accent1 3 2 5" xfId="2060" xr:uid="{DC3F80FA-92C0-4C39-ADED-4E5FA9DF3F8F}"/>
    <cellStyle name="40% - Accent1 3 2 5 2" xfId="3059" xr:uid="{FBE366FE-2F03-4702-B994-25E5F5E49622}"/>
    <cellStyle name="40% - Accent1 3 2 5 2 2" xfId="5043" xr:uid="{7B26C22D-4969-452D-94EA-162D4FD85F41}"/>
    <cellStyle name="40% - Accent1 3 2 5 3" xfId="4051" xr:uid="{94A04F8E-3C81-493D-A583-2057DD74B419}"/>
    <cellStyle name="40% - Accent1 3 2 6" xfId="2405" xr:uid="{6FFC81C4-6EBE-4773-9990-8C255EC4B90D}"/>
    <cellStyle name="40% - Accent1 3 2 6 2" xfId="4390" xr:uid="{A1F1E5FD-EDA1-41F4-B188-DCD933FFCAA9}"/>
    <cellStyle name="40% - Accent1 3 2 7" xfId="3398" xr:uid="{5E12D195-3C6D-474B-9883-46A9AE631CCF}"/>
    <cellStyle name="40% - Accent1 3 2 8" xfId="1404" xr:uid="{DEF78EEB-2A68-48DF-825F-BC4560B566F4}"/>
    <cellStyle name="40% - Accent1 3 3" xfId="1446" xr:uid="{CBA793AF-9D2E-40FF-ACA8-3716E32B9641}"/>
    <cellStyle name="40% - Accent1 3 3 2" xfId="1609" xr:uid="{65EC1ED0-15FE-4638-9619-9A2EBE04FC31}"/>
    <cellStyle name="40% - Accent1 3 3 2 2" xfId="1935" xr:uid="{6BDFEAD7-5B18-4DD8-9B04-FA94DB2618A5}"/>
    <cellStyle name="40% - Accent1 3 3 2 2 2" xfId="2936" xr:uid="{ADC18570-F9C1-4CA0-A23F-47ABDABB46B3}"/>
    <cellStyle name="40% - Accent1 3 3 2 2 2 2" xfId="4920" xr:uid="{F40A0754-13F2-4191-81AE-4599CF18985E}"/>
    <cellStyle name="40% - Accent1 3 3 2 2 3" xfId="3928" xr:uid="{5FF65CAD-F76B-46BC-9EC0-1D6AFFD36AAB}"/>
    <cellStyle name="40% - Accent1 3 3 2 3" xfId="2273" xr:uid="{46BB4740-6327-4FCF-A456-D73C0B7A5B93}"/>
    <cellStyle name="40% - Accent1 3 3 2 3 2" xfId="3270" xr:uid="{539D6BAF-F037-45AF-AC6F-D009773D36A8}"/>
    <cellStyle name="40% - Accent1 3 3 2 3 2 2" xfId="5254" xr:uid="{76F8C05C-A66D-4D64-A006-75A24FF0D582}"/>
    <cellStyle name="40% - Accent1 3 3 2 3 3" xfId="4262" xr:uid="{BACFE8F4-A34C-4FDB-8172-3F5BD487B7F4}"/>
    <cellStyle name="40% - Accent1 3 3 2 4" xfId="2609" xr:uid="{D397F4F1-2965-4AD8-885F-7E4EA8AFB04D}"/>
    <cellStyle name="40% - Accent1 3 3 2 4 2" xfId="4594" xr:uid="{3FC4B4EC-3A95-400D-8C56-C572679C54C9}"/>
    <cellStyle name="40% - Accent1 3 3 2 5" xfId="3602" xr:uid="{33547D0A-C68F-4B0A-8DA9-670AE04F75A9}"/>
    <cellStyle name="40% - Accent1 3 3 3" xfId="1772" xr:uid="{1F043AC2-94FE-4003-B38C-20DF14D52147}"/>
    <cellStyle name="40% - Accent1 3 3 3 2" xfId="2773" xr:uid="{4FD5201B-95A4-4635-97E7-F9345F92CBB6}"/>
    <cellStyle name="40% - Accent1 3 3 3 2 2" xfId="4757" xr:uid="{F7A7CFC4-78F9-4537-9ECD-6131181B520F}"/>
    <cellStyle name="40% - Accent1 3 3 3 3" xfId="3765" xr:uid="{805D5EEB-1658-4E9E-8A9A-AF0E37AC4207}"/>
    <cellStyle name="40% - Accent1 3 3 4" xfId="2100" xr:uid="{FD5AAB47-6F15-4588-83AE-EB9F60AF29D1}"/>
    <cellStyle name="40% - Accent1 3 3 4 2" xfId="3099" xr:uid="{1C8A5BED-079D-432D-BC5E-A7FB4C5C9ED5}"/>
    <cellStyle name="40% - Accent1 3 3 4 2 2" xfId="5083" xr:uid="{A626510A-8A43-4021-8A5C-39717A511EC3}"/>
    <cellStyle name="40% - Accent1 3 3 4 3" xfId="4091" xr:uid="{63F80E13-8A69-40A9-89ED-554FA9B92CB3}"/>
    <cellStyle name="40% - Accent1 3 3 5" xfId="2446" xr:uid="{3A9A5318-15EC-436E-8FA1-8724865FEF16}"/>
    <cellStyle name="40% - Accent1 3 3 5 2" xfId="4431" xr:uid="{C9AC5ECA-C9AD-479D-9BB0-8554624C99B8}"/>
    <cellStyle name="40% - Accent1 3 3 6" xfId="3439" xr:uid="{29D267A0-21D9-4F96-8B89-D7E8CE3F0B7D}"/>
    <cellStyle name="40% - Accent1 3 4" xfId="1527" xr:uid="{C8D7CE69-C0E4-4713-AAD1-E7ED079132AC}"/>
    <cellStyle name="40% - Accent1 3 4 2" xfId="1853" xr:uid="{CBEEC208-9F88-4D18-9200-9B5F72207272}"/>
    <cellStyle name="40% - Accent1 3 4 2 2" xfId="2854" xr:uid="{D599B627-5E25-4604-9DF8-1447DEEBC962}"/>
    <cellStyle name="40% - Accent1 3 4 2 2 2" xfId="4838" xr:uid="{64C8757E-D6B7-49D9-B69A-0542965548F6}"/>
    <cellStyle name="40% - Accent1 3 4 2 3" xfId="3846" xr:uid="{480DEAA4-5F57-4E6B-839E-7618809173F4}"/>
    <cellStyle name="40% - Accent1 3 4 3" xfId="2192" xr:uid="{DC086522-4EC7-4E95-8E87-9A01F6AD8E42}"/>
    <cellStyle name="40% - Accent1 3 4 3 2" xfId="3189" xr:uid="{22838B79-8996-4411-AD1D-765EC7121A68}"/>
    <cellStyle name="40% - Accent1 3 4 3 2 2" xfId="5173" xr:uid="{3C0FD13C-95C7-4E27-87C8-C7661FEA9191}"/>
    <cellStyle name="40% - Accent1 3 4 3 3" xfId="4181" xr:uid="{35560E9D-283B-47FE-80E2-5E0F289137E2}"/>
    <cellStyle name="40% - Accent1 3 4 4" xfId="2527" xr:uid="{406E089E-9614-4429-984E-C912B00042CE}"/>
    <cellStyle name="40% - Accent1 3 4 4 2" xfId="4512" xr:uid="{52CBCD1F-DC0F-4D08-AAB5-606E31DA4FA9}"/>
    <cellStyle name="40% - Accent1 3 4 5" xfId="3520" xr:uid="{2C184AB7-F23E-4EA8-8CA1-B9751C990DAF}"/>
    <cellStyle name="40% - Accent1 3 5" xfId="1690" xr:uid="{C659A163-6F34-4C2C-A2A9-1FBE3CD207F4}"/>
    <cellStyle name="40% - Accent1 3 5 2" xfId="2691" xr:uid="{FB482EC9-47E4-41F8-B8D0-E3DFE93DEB6C}"/>
    <cellStyle name="40% - Accent1 3 5 2 2" xfId="4675" xr:uid="{622345E2-7DD5-4960-BFCB-C2E32C86D316}"/>
    <cellStyle name="40% - Accent1 3 5 3" xfId="3683" xr:uid="{41EC6CD6-CEAF-413C-B4F6-E891F410C93F}"/>
    <cellStyle name="40% - Accent1 3 6" xfId="2019" xr:uid="{6EF78496-AA49-44F2-AEBB-52068865FBA2}"/>
    <cellStyle name="40% - Accent1 3 6 2" xfId="3018" xr:uid="{8D4112AE-F62C-469D-B487-07814C4B8AC5}"/>
    <cellStyle name="40% - Accent1 3 6 2 2" xfId="5002" xr:uid="{3FC7C812-9ABF-43F0-95DF-8FD381C640A1}"/>
    <cellStyle name="40% - Accent1 3 6 3" xfId="4010" xr:uid="{E8D018FF-055A-48BB-96F8-80B45A478235}"/>
    <cellStyle name="40% - Accent1 3 7" xfId="2364" xr:uid="{6B876593-1F02-4429-A53B-EA1EA69C2FAD}"/>
    <cellStyle name="40% - Accent1 3 7 2" xfId="4349" xr:uid="{0B77C729-104B-44E8-BF7F-C9C65D3ED698}"/>
    <cellStyle name="40% - Accent1 3 8" xfId="3357" xr:uid="{93E0F6B5-1D03-46B2-8D82-5E143E8A2370}"/>
    <cellStyle name="40% - Accent1 3 9" xfId="1363" xr:uid="{D0F9FCDF-AFD3-461A-B24F-62EB3BFE7E9F}"/>
    <cellStyle name="40% - Accent1 30" xfId="494" xr:uid="{00000000-0005-0000-0000-0000FB010000}"/>
    <cellStyle name="40% - Accent1 30 2" xfId="1064" xr:uid="{00000000-0005-0000-0000-0000FC010000}"/>
    <cellStyle name="40% - Accent1 31" xfId="495" xr:uid="{00000000-0005-0000-0000-0000FD010000}"/>
    <cellStyle name="40% - Accent1 31 2" xfId="1065" xr:uid="{00000000-0005-0000-0000-0000FE010000}"/>
    <cellStyle name="40% - Accent1 32" xfId="496" xr:uid="{00000000-0005-0000-0000-0000FF010000}"/>
    <cellStyle name="40% - Accent1 32 2" xfId="1066" xr:uid="{00000000-0005-0000-0000-000000020000}"/>
    <cellStyle name="40% - Accent1 33" xfId="497" xr:uid="{00000000-0005-0000-0000-000001020000}"/>
    <cellStyle name="40% - Accent1 33 2" xfId="1067" xr:uid="{00000000-0005-0000-0000-000002020000}"/>
    <cellStyle name="40% - Accent1 34" xfId="498" xr:uid="{00000000-0005-0000-0000-000003020000}"/>
    <cellStyle name="40% - Accent1 34 2" xfId="1068" xr:uid="{00000000-0005-0000-0000-000004020000}"/>
    <cellStyle name="40% - Accent1 35" xfId="499" xr:uid="{00000000-0005-0000-0000-000005020000}"/>
    <cellStyle name="40% - Accent1 35 2" xfId="1069" xr:uid="{00000000-0005-0000-0000-000006020000}"/>
    <cellStyle name="40% - Accent1 36" xfId="500" xr:uid="{00000000-0005-0000-0000-000007020000}"/>
    <cellStyle name="40% - Accent1 36 2" xfId="1070" xr:uid="{00000000-0005-0000-0000-000008020000}"/>
    <cellStyle name="40% - Accent1 37" xfId="1208" xr:uid="{00000000-0005-0000-0000-000009020000}"/>
    <cellStyle name="40% - Accent1 38" xfId="648" xr:uid="{00000000-0005-0000-0000-00000A020000}"/>
    <cellStyle name="40% - Accent1 39" xfId="1228" xr:uid="{00000000-0005-0000-0000-00000B020000}"/>
    <cellStyle name="40% - Accent1 4" xfId="127" xr:uid="{00000000-0005-0000-0000-00000C020000}"/>
    <cellStyle name="40% - Accent1 4 2" xfId="701" xr:uid="{00000000-0005-0000-0000-00000D020000}"/>
    <cellStyle name="40% - Accent1 4 2 2" xfId="1622" xr:uid="{7E20C9E6-EE1F-4BFD-8F3C-99B7C8527C2C}"/>
    <cellStyle name="40% - Accent1 4 2 2 2" xfId="1948" xr:uid="{B93BFB4D-8BA3-4A21-8DB1-0540228F8DBB}"/>
    <cellStyle name="40% - Accent1 4 2 2 2 2" xfId="2949" xr:uid="{37FD402A-51C4-45EB-A368-F35DFF86D84A}"/>
    <cellStyle name="40% - Accent1 4 2 2 2 2 2" xfId="4933" xr:uid="{B16E555F-7975-489A-9A6C-3A7A0377F2B7}"/>
    <cellStyle name="40% - Accent1 4 2 2 2 3" xfId="3941" xr:uid="{088E2D26-2842-441A-A97D-F1BADC29D15E}"/>
    <cellStyle name="40% - Accent1 4 2 2 3" xfId="2286" xr:uid="{174F5917-F00C-4F3B-AAAF-873E40A1D9FF}"/>
    <cellStyle name="40% - Accent1 4 2 2 3 2" xfId="3283" xr:uid="{5C1AFA38-5E1F-4D1D-8B76-77C69F5D4A7A}"/>
    <cellStyle name="40% - Accent1 4 2 2 3 2 2" xfId="5267" xr:uid="{9543A069-F07E-4073-B814-4E769F293F6A}"/>
    <cellStyle name="40% - Accent1 4 2 2 3 3" xfId="4275" xr:uid="{98BDAFCF-F2E8-40FC-84AF-4BC473A1D762}"/>
    <cellStyle name="40% - Accent1 4 2 2 4" xfId="2622" xr:uid="{034C12AA-BB30-4276-92AB-C517BFB8AFCD}"/>
    <cellStyle name="40% - Accent1 4 2 2 4 2" xfId="4607" xr:uid="{5E6D5E15-7947-4555-AF42-3BD273FAD760}"/>
    <cellStyle name="40% - Accent1 4 2 2 5" xfId="3615" xr:uid="{4CB40B85-CE86-45B2-AECE-06F20A542683}"/>
    <cellStyle name="40% - Accent1 4 2 3" xfId="1785" xr:uid="{7DC1A8AC-EA1C-48FE-831C-259ADD3175E1}"/>
    <cellStyle name="40% - Accent1 4 2 3 2" xfId="2786" xr:uid="{5FDA4118-74BB-4294-8E5E-EB61FE86EBF4}"/>
    <cellStyle name="40% - Accent1 4 2 3 2 2" xfId="4770" xr:uid="{8A6B6797-6FA1-469C-A273-7C6F91012450}"/>
    <cellStyle name="40% - Accent1 4 2 3 3" xfId="3778" xr:uid="{0C3257F4-18A0-4D3A-A46C-4296AF5725BD}"/>
    <cellStyle name="40% - Accent1 4 2 4" xfId="2113" xr:uid="{68307C01-43E6-4F7F-833E-1AA917E375A3}"/>
    <cellStyle name="40% - Accent1 4 2 4 2" xfId="3112" xr:uid="{51D7E048-560A-431E-A406-463A1923B511}"/>
    <cellStyle name="40% - Accent1 4 2 4 2 2" xfId="5096" xr:uid="{3EF7B531-C542-43F4-8841-F3F0EE42BC0F}"/>
    <cellStyle name="40% - Accent1 4 2 4 3" xfId="4104" xr:uid="{F45F8E63-9CA6-4BE7-B74A-AE819A6CCC69}"/>
    <cellStyle name="40% - Accent1 4 2 5" xfId="2459" xr:uid="{7E342DA8-7AA2-49F7-BCFD-0551F842E2A6}"/>
    <cellStyle name="40% - Accent1 4 2 5 2" xfId="4444" xr:uid="{A06E1545-6CC5-4546-92E0-A4235DE6A321}"/>
    <cellStyle name="40% - Accent1 4 2 6" xfId="3452" xr:uid="{86672385-22F6-4805-B933-ECF68E7BE9AF}"/>
    <cellStyle name="40% - Accent1 4 2 7" xfId="1459" xr:uid="{51D26BEF-1669-421F-9294-4A6A00E63BAC}"/>
    <cellStyle name="40% - Accent1 4 3" xfId="1540" xr:uid="{185F1189-5D71-4A3B-AB03-BC877F050E98}"/>
    <cellStyle name="40% - Accent1 4 3 2" xfId="1866" xr:uid="{9CC5406A-3EC5-4678-B445-4D7C884B3E7A}"/>
    <cellStyle name="40% - Accent1 4 3 2 2" xfId="2867" xr:uid="{64D0C7A1-C4D8-4968-88ED-2785FD3D8091}"/>
    <cellStyle name="40% - Accent1 4 3 2 2 2" xfId="4851" xr:uid="{724D3653-C52D-40FB-89D0-73734CEF11EB}"/>
    <cellStyle name="40% - Accent1 4 3 2 3" xfId="3859" xr:uid="{DA5DAB28-5AB2-4F9D-8B7C-B247487BD3AD}"/>
    <cellStyle name="40% - Accent1 4 3 3" xfId="2205" xr:uid="{7EC2343E-DB38-40D0-A8E3-9A9451F0A70D}"/>
    <cellStyle name="40% - Accent1 4 3 3 2" xfId="3202" xr:uid="{5C9D7331-D16E-43BD-8314-7F00329D7F77}"/>
    <cellStyle name="40% - Accent1 4 3 3 2 2" xfId="5186" xr:uid="{5BDE321D-D73E-4137-AC08-1B90D13B293E}"/>
    <cellStyle name="40% - Accent1 4 3 3 3" xfId="4194" xr:uid="{59451F51-2769-402F-AA78-49BEB3DE0ADD}"/>
    <cellStyle name="40% - Accent1 4 3 4" xfId="2540" xr:uid="{A1495C04-94B0-4577-9081-D1F0161251FA}"/>
    <cellStyle name="40% - Accent1 4 3 4 2" xfId="4525" xr:uid="{2428FF3E-71C9-4B30-B78A-D9FC4C5CBAAB}"/>
    <cellStyle name="40% - Accent1 4 3 5" xfId="3533" xr:uid="{3FEE52A5-5D91-4A59-8E92-D61E27E8DD85}"/>
    <cellStyle name="40% - Accent1 4 4" xfId="1703" xr:uid="{4C49EC20-B115-43CC-A4C2-1E639D91D448}"/>
    <cellStyle name="40% - Accent1 4 4 2" xfId="2704" xr:uid="{4AEC73BA-91F5-41F5-9F54-05F983FB955F}"/>
    <cellStyle name="40% - Accent1 4 4 2 2" xfId="4688" xr:uid="{2ECEA888-E53B-430F-9AFB-1B6EF4F7806F}"/>
    <cellStyle name="40% - Accent1 4 4 3" xfId="3696" xr:uid="{D35DC3FD-572F-4B43-B017-1BEEA8E26B24}"/>
    <cellStyle name="40% - Accent1 4 5" xfId="2032" xr:uid="{F85C2A8F-8410-437D-A152-FEFC8A4756F6}"/>
    <cellStyle name="40% - Accent1 4 5 2" xfId="3031" xr:uid="{7FC22170-63FB-415F-ABCE-C905624CF4F3}"/>
    <cellStyle name="40% - Accent1 4 5 2 2" xfId="5015" xr:uid="{15F5A41F-F59F-443B-85B7-D4AA6B5173F7}"/>
    <cellStyle name="40% - Accent1 4 5 3" xfId="4023" xr:uid="{BA2D0CD0-BC23-4CC6-9A9F-35674DC78577}"/>
    <cellStyle name="40% - Accent1 4 6" xfId="2377" xr:uid="{191A6163-8434-4266-90EE-C84C4BDA1C6F}"/>
    <cellStyle name="40% - Accent1 4 6 2" xfId="4362" xr:uid="{B404B6D8-0967-48E6-91BE-763951421484}"/>
    <cellStyle name="40% - Accent1 4 7" xfId="3370" xr:uid="{ED646812-D21D-4598-ABE8-D8AEC5697477}"/>
    <cellStyle name="40% - Accent1 4 8" xfId="1376" xr:uid="{EF84D0BC-63D9-4101-90D2-7266DBCD4CBE}"/>
    <cellStyle name="40% - Accent1 40" xfId="1248" xr:uid="{00000000-0005-0000-0000-00000E020000}"/>
    <cellStyle name="40% - Accent1 41" xfId="1263" xr:uid="{00000000-0005-0000-0000-00000F020000}"/>
    <cellStyle name="40% - Accent1 42" xfId="1277" xr:uid="{00000000-0005-0000-0000-000010020000}"/>
    <cellStyle name="40% - Accent1 43" xfId="1335" xr:uid="{E3452080-7405-4DBC-97F1-F9BE97FD3398}"/>
    <cellStyle name="40% - Accent1 5" xfId="128" xr:uid="{00000000-0005-0000-0000-000011020000}"/>
    <cellStyle name="40% - Accent1 5 2" xfId="702" xr:uid="{00000000-0005-0000-0000-000012020000}"/>
    <cellStyle name="40% - Accent1 5 2 2" xfId="1907" xr:uid="{90A985C7-0AB4-4E02-A0B3-97A194E99676}"/>
    <cellStyle name="40% - Accent1 5 2 2 2" xfId="2908" xr:uid="{C38C845E-D00A-4988-B360-9C266F7F5B4D}"/>
    <cellStyle name="40% - Accent1 5 2 2 2 2" xfId="4892" xr:uid="{2779D527-B700-42E3-85A8-369597B7057A}"/>
    <cellStyle name="40% - Accent1 5 2 2 3" xfId="3900" xr:uid="{C9186082-061D-425C-BC83-2FA5E94C0A68}"/>
    <cellStyle name="40% - Accent1 5 2 3" xfId="2245" xr:uid="{6CF53BD6-36B3-4FEC-B237-9D2662F3B3E4}"/>
    <cellStyle name="40% - Accent1 5 2 3 2" xfId="3242" xr:uid="{97147E2E-8C44-49CD-BE43-8CB1091DB6E5}"/>
    <cellStyle name="40% - Accent1 5 2 3 2 2" xfId="5226" xr:uid="{DF111787-6B20-4632-8D86-E2FF43099B2C}"/>
    <cellStyle name="40% - Accent1 5 2 3 3" xfId="4234" xr:uid="{CC5E19F2-7A59-45AF-B45D-1064B3E61A3A}"/>
    <cellStyle name="40% - Accent1 5 2 4" xfId="2581" xr:uid="{66C5056B-2906-4497-9429-488981034BD6}"/>
    <cellStyle name="40% - Accent1 5 2 4 2" xfId="4566" xr:uid="{E48FEB7A-3726-4856-89FF-8BF473F03E25}"/>
    <cellStyle name="40% - Accent1 5 2 5" xfId="3574" xr:uid="{33410893-83FF-44AF-BE45-436CE50F1E60}"/>
    <cellStyle name="40% - Accent1 5 2 6" xfId="1581" xr:uid="{525DCF23-AFB5-4353-9BFC-5C89539CB89A}"/>
    <cellStyle name="40% - Accent1 5 3" xfId="1744" xr:uid="{307894E9-8A59-4E6E-8AD3-AF93F61DDBEB}"/>
    <cellStyle name="40% - Accent1 5 3 2" xfId="2745" xr:uid="{62E7485B-A98C-4A3D-A86A-EF216E462BD9}"/>
    <cellStyle name="40% - Accent1 5 3 2 2" xfId="4729" xr:uid="{2BD5855F-F44C-484A-8E19-10A8B47965B6}"/>
    <cellStyle name="40% - Accent1 5 3 3" xfId="3737" xr:uid="{EA23F129-F5F6-4BD5-AC11-E73D7F277E4F}"/>
    <cellStyle name="40% - Accent1 5 4" xfId="2072" xr:uid="{040D216D-98A1-4E14-ADC5-9F0C2AFD9046}"/>
    <cellStyle name="40% - Accent1 5 4 2" xfId="3071" xr:uid="{4F7145DB-95BF-4F59-B188-10D56FC1EC0C}"/>
    <cellStyle name="40% - Accent1 5 4 2 2" xfId="5055" xr:uid="{3E0BB04E-44B3-4E4F-8F48-4BC11DCBF66C}"/>
    <cellStyle name="40% - Accent1 5 4 3" xfId="4063" xr:uid="{C974C6B0-6586-46FE-B62D-689D1B60AD5E}"/>
    <cellStyle name="40% - Accent1 5 5" xfId="2418" xr:uid="{D785171D-3B31-49FF-8501-D27821A151C4}"/>
    <cellStyle name="40% - Accent1 5 5 2" xfId="4403" xr:uid="{B2980C90-26E9-49B3-81CF-E19271D084EE}"/>
    <cellStyle name="40% - Accent1 5 6" xfId="3411" xr:uid="{FFB3D038-1D8F-49EA-80E6-FDCD26593EE5}"/>
    <cellStyle name="40% - Accent1 5 7" xfId="1417" xr:uid="{72297027-FD4A-4FD8-8FEA-990EDFF2F4CE}"/>
    <cellStyle name="40% - Accent1 6" xfId="129" xr:uid="{00000000-0005-0000-0000-000013020000}"/>
    <cellStyle name="40% - Accent1 6 2" xfId="703" xr:uid="{00000000-0005-0000-0000-000014020000}"/>
    <cellStyle name="40% - Accent1 6 2 2" xfId="2826" xr:uid="{BFF3B57A-D86A-451E-9305-3F3B3BBEE2BF}"/>
    <cellStyle name="40% - Accent1 6 2 2 2" xfId="4810" xr:uid="{973643D4-8D28-49ED-A1EA-0ED491DE7439}"/>
    <cellStyle name="40% - Accent1 6 2 3" xfId="3818" xr:uid="{844B11AC-9EC3-4CFB-8C95-5A6B52E785F9}"/>
    <cellStyle name="40% - Accent1 6 2 4" xfId="1825" xr:uid="{033E908B-801A-457B-83AB-BA4871E7D042}"/>
    <cellStyle name="40% - Accent1 6 3" xfId="2161" xr:uid="{72229492-3A83-4883-BF31-3B4C00B2DA61}"/>
    <cellStyle name="40% - Accent1 6 3 2" xfId="3160" xr:uid="{47B456C6-1035-45E1-965A-C1255A51CAE6}"/>
    <cellStyle name="40% - Accent1 6 3 2 2" xfId="5144" xr:uid="{E5E3F8E6-8EBD-42F3-A5FF-A1DE1935CFA1}"/>
    <cellStyle name="40% - Accent1 6 3 3" xfId="4152" xr:uid="{D387CA58-E023-4B5B-9482-81DFC972BDA3}"/>
    <cellStyle name="40% - Accent1 6 4" xfId="2499" xr:uid="{A575F6F5-77F8-47FA-B5A9-C48666CEA196}"/>
    <cellStyle name="40% - Accent1 6 4 2" xfId="4484" xr:uid="{B3E77926-410F-4644-8F89-016660F2A80C}"/>
    <cellStyle name="40% - Accent1 6 5" xfId="3492" xr:uid="{C2B6C9B1-137A-4304-B925-92A522E6B2BC}"/>
    <cellStyle name="40% - Accent1 6 6" xfId="1499" xr:uid="{1419D59F-3884-4492-95EF-F5BE4620FB77}"/>
    <cellStyle name="40% - Accent1 7" xfId="275" xr:uid="{00000000-0005-0000-0000-000015020000}"/>
    <cellStyle name="40% - Accent1 7 2" xfId="847" xr:uid="{00000000-0005-0000-0000-000016020000}"/>
    <cellStyle name="40% - Accent1 7 2 2" xfId="4647" xr:uid="{F60CB01A-43CE-4D7D-A4A0-C865E77305F7}"/>
    <cellStyle name="40% - Accent1 7 2 3" xfId="2663" xr:uid="{1D8FC505-11A0-474F-BD12-108E16121DF6}"/>
    <cellStyle name="40% - Accent1 7 3" xfId="3655" xr:uid="{685897C8-F431-4976-854D-8B949941F7AD}"/>
    <cellStyle name="40% - Accent1 7 4" xfId="1662" xr:uid="{3F8D4DDA-FD24-42FE-99F4-DCF15A3ABBD9}"/>
    <cellStyle name="40% - Accent1 8" xfId="276" xr:uid="{00000000-0005-0000-0000-000017020000}"/>
    <cellStyle name="40% - Accent1 8 2" xfId="848" xr:uid="{00000000-0005-0000-0000-000018020000}"/>
    <cellStyle name="40% - Accent1 8 2 2" xfId="4973" xr:uid="{13101CD9-A330-4012-A1B6-ABE7ECBDBA11}"/>
    <cellStyle name="40% - Accent1 8 2 3" xfId="2989" xr:uid="{94228143-405D-4A2A-81F3-D84E41D9847D}"/>
    <cellStyle name="40% - Accent1 8 3" xfId="3981" xr:uid="{232217B0-5810-4540-B15E-C5D061630C72}"/>
    <cellStyle name="40% - Accent1 8 4" xfId="1989" xr:uid="{FEDD74F9-F285-4D16-BA48-B433462810CE}"/>
    <cellStyle name="40% - Accent1 9" xfId="277" xr:uid="{00000000-0005-0000-0000-000019020000}"/>
    <cellStyle name="40% - Accent1 9 2" xfId="849" xr:uid="{00000000-0005-0000-0000-00001A020000}"/>
    <cellStyle name="40% - Accent1 9 2 2" xfId="4321" xr:uid="{F5E16DF5-381B-4896-84F0-BE36FC1B2ABF}"/>
    <cellStyle name="40% - Accent1 9 3" xfId="2336" xr:uid="{DAEDA906-6693-4DF1-B669-9E829C83D7AA}"/>
    <cellStyle name="40% - Accent2" xfId="66" builtinId="35" customBuiltin="1"/>
    <cellStyle name="40% - Accent2 10" xfId="278" xr:uid="{00000000-0005-0000-0000-00001C020000}"/>
    <cellStyle name="40% - Accent2 10 2" xfId="850" xr:uid="{00000000-0005-0000-0000-00001D020000}"/>
    <cellStyle name="40% - Accent2 10 3" xfId="3331" xr:uid="{6B4E3277-CF45-48CE-9EB4-C949C101C362}"/>
    <cellStyle name="40% - Accent2 11" xfId="279" xr:uid="{00000000-0005-0000-0000-00001E020000}"/>
    <cellStyle name="40% - Accent2 11 2" xfId="851" xr:uid="{00000000-0005-0000-0000-00001F020000}"/>
    <cellStyle name="40% - Accent2 12" xfId="280" xr:uid="{00000000-0005-0000-0000-000020020000}"/>
    <cellStyle name="40% - Accent2 12 2" xfId="852" xr:uid="{00000000-0005-0000-0000-000021020000}"/>
    <cellStyle name="40% - Accent2 13" xfId="281" xr:uid="{00000000-0005-0000-0000-000022020000}"/>
    <cellStyle name="40% - Accent2 13 2" xfId="853" xr:uid="{00000000-0005-0000-0000-000023020000}"/>
    <cellStyle name="40% - Accent2 14" xfId="282" xr:uid="{00000000-0005-0000-0000-000024020000}"/>
    <cellStyle name="40% - Accent2 14 2" xfId="854" xr:uid="{00000000-0005-0000-0000-000025020000}"/>
    <cellStyle name="40% - Accent2 15" xfId="283" xr:uid="{00000000-0005-0000-0000-000026020000}"/>
    <cellStyle name="40% - Accent2 15 2" xfId="855" xr:uid="{00000000-0005-0000-0000-000027020000}"/>
    <cellStyle name="40% - Accent2 16" xfId="284" xr:uid="{00000000-0005-0000-0000-000028020000}"/>
    <cellStyle name="40% - Accent2 16 2" xfId="856" xr:uid="{00000000-0005-0000-0000-000029020000}"/>
    <cellStyle name="40% - Accent2 17" xfId="285" xr:uid="{00000000-0005-0000-0000-00002A020000}"/>
    <cellStyle name="40% - Accent2 17 2" xfId="857" xr:uid="{00000000-0005-0000-0000-00002B020000}"/>
    <cellStyle name="40% - Accent2 18" xfId="286" xr:uid="{00000000-0005-0000-0000-00002C020000}"/>
    <cellStyle name="40% - Accent2 18 2" xfId="858" xr:uid="{00000000-0005-0000-0000-00002D020000}"/>
    <cellStyle name="40% - Accent2 19" xfId="287" xr:uid="{00000000-0005-0000-0000-00002E020000}"/>
    <cellStyle name="40% - Accent2 19 2" xfId="859" xr:uid="{00000000-0005-0000-0000-00002F020000}"/>
    <cellStyle name="40% - Accent2 2" xfId="130" xr:uid="{00000000-0005-0000-0000-000030020000}"/>
    <cellStyle name="40% - Accent2 2 2" xfId="704" xr:uid="{00000000-0005-0000-0000-000031020000}"/>
    <cellStyle name="40% - Accent2 2 2 2" xfId="1476" xr:uid="{54B85470-280C-409E-9FA7-933812BF842A}"/>
    <cellStyle name="40% - Accent2 2 2 2 2" xfId="1639" xr:uid="{300A0CAE-E01C-4BB6-9E62-60C2C572A238}"/>
    <cellStyle name="40% - Accent2 2 2 2 2 2" xfId="1965" xr:uid="{6E7EB452-10C8-4700-88AE-D3AFFF230ADC}"/>
    <cellStyle name="40% - Accent2 2 2 2 2 2 2" xfId="2966" xr:uid="{96236958-26FB-4524-B560-4B5674EF1875}"/>
    <cellStyle name="40% - Accent2 2 2 2 2 2 2 2" xfId="4950" xr:uid="{726285A2-08C9-46A1-B6E0-51431BD62883}"/>
    <cellStyle name="40% - Accent2 2 2 2 2 2 3" xfId="3958" xr:uid="{C959AFB8-0DB7-48A4-95D1-6671F4DDD1F4}"/>
    <cellStyle name="40% - Accent2 2 2 2 2 3" xfId="2303" xr:uid="{C5A40A00-86FF-48A5-8464-EC6DA14BC929}"/>
    <cellStyle name="40% - Accent2 2 2 2 2 3 2" xfId="3300" xr:uid="{F5B9DF66-BD42-4687-B94D-A9931F25FDFA}"/>
    <cellStyle name="40% - Accent2 2 2 2 2 3 2 2" xfId="5284" xr:uid="{1B713849-2494-48D9-B83F-AF7FD0F3DEF6}"/>
    <cellStyle name="40% - Accent2 2 2 2 2 3 3" xfId="4292" xr:uid="{10188043-786A-4AA4-A450-D7F6856B8557}"/>
    <cellStyle name="40% - Accent2 2 2 2 2 4" xfId="2639" xr:uid="{CABAD22F-6C8C-4971-8E19-74DBBE24E9FB}"/>
    <cellStyle name="40% - Accent2 2 2 2 2 4 2" xfId="4624" xr:uid="{50A7779A-230B-4E24-890B-86A19F9B51D6}"/>
    <cellStyle name="40% - Accent2 2 2 2 2 5" xfId="3632" xr:uid="{6139F926-5F0A-416A-8578-8DDD9CCC11E9}"/>
    <cellStyle name="40% - Accent2 2 2 2 3" xfId="1802" xr:uid="{B3811A16-3E18-41CD-B5F4-38ED22C980E8}"/>
    <cellStyle name="40% - Accent2 2 2 2 3 2" xfId="2803" xr:uid="{8722BB5A-503D-494F-9DF7-E3D4B3EC2FB0}"/>
    <cellStyle name="40% - Accent2 2 2 2 3 2 2" xfId="4787" xr:uid="{2E22D6A3-7E70-42CC-BAA1-4518B22DAFC2}"/>
    <cellStyle name="40% - Accent2 2 2 2 3 3" xfId="3795" xr:uid="{BB278193-08E5-4F1A-964C-9A3EE5907AD0}"/>
    <cellStyle name="40% - Accent2 2 2 2 4" xfId="2130" xr:uid="{35A1EF3C-4C18-4238-928E-06FC69B0D00F}"/>
    <cellStyle name="40% - Accent2 2 2 2 4 2" xfId="3129" xr:uid="{4A54B187-E61C-42B5-8BCD-D811D0955AD8}"/>
    <cellStyle name="40% - Accent2 2 2 2 4 2 2" xfId="5113" xr:uid="{2B63CF95-C826-431E-AA14-A0165EEC7C1F}"/>
    <cellStyle name="40% - Accent2 2 2 2 4 3" xfId="4121" xr:uid="{09645DE1-C72A-4872-803C-37565DD522E9}"/>
    <cellStyle name="40% - Accent2 2 2 2 5" xfId="2476" xr:uid="{4BA5E691-4A17-4CD1-84AF-E3F6857F382F}"/>
    <cellStyle name="40% - Accent2 2 2 2 5 2" xfId="4461" xr:uid="{D541B1C0-5D3D-4B4F-8F89-09B7F8ADDF0C}"/>
    <cellStyle name="40% - Accent2 2 2 2 6" xfId="3469" xr:uid="{910E1FFD-099B-493E-BE22-603F20184F72}"/>
    <cellStyle name="40% - Accent2 2 2 3" xfId="1557" xr:uid="{F4AD535A-29C4-4086-9DFF-3D6E59E40258}"/>
    <cellStyle name="40% - Accent2 2 2 3 2" xfId="1883" xr:uid="{B26E8019-DDCA-4005-94A7-9E9BC83A5E2F}"/>
    <cellStyle name="40% - Accent2 2 2 3 2 2" xfId="2884" xr:uid="{B72AE48C-7DA4-4640-B49B-3007A3233B80}"/>
    <cellStyle name="40% - Accent2 2 2 3 2 2 2" xfId="4868" xr:uid="{55CE1EF3-F151-4046-8379-1045194D5017}"/>
    <cellStyle name="40% - Accent2 2 2 3 2 3" xfId="3876" xr:uid="{D5325C01-8C94-4134-83C9-D58339702F94}"/>
    <cellStyle name="40% - Accent2 2 2 3 3" xfId="2222" xr:uid="{A8020FB9-9E85-47CF-B0FD-111D8145F8C9}"/>
    <cellStyle name="40% - Accent2 2 2 3 3 2" xfId="3219" xr:uid="{6A345AD4-2863-4918-BDD6-CFF669F0F815}"/>
    <cellStyle name="40% - Accent2 2 2 3 3 2 2" xfId="5203" xr:uid="{37EAC8CF-55EC-4AED-87BD-21406F66646D}"/>
    <cellStyle name="40% - Accent2 2 2 3 3 3" xfId="4211" xr:uid="{F3EBA09D-9ED1-4777-96A4-131ECE353FE9}"/>
    <cellStyle name="40% - Accent2 2 2 3 4" xfId="2557" xr:uid="{CCB80ED6-45E0-46E3-B201-5B81CAD85034}"/>
    <cellStyle name="40% - Accent2 2 2 3 4 2" xfId="4542" xr:uid="{1B05CB2D-F12F-4ACB-9EB3-F1E1139C9D68}"/>
    <cellStyle name="40% - Accent2 2 2 3 5" xfId="3550" xr:uid="{17A41F72-ACF3-4345-94B0-440572072C7F}"/>
    <cellStyle name="40% - Accent2 2 2 4" xfId="1720" xr:uid="{F877A546-5164-4E3F-9D86-150C82BDA1B1}"/>
    <cellStyle name="40% - Accent2 2 2 4 2" xfId="2721" xr:uid="{07CEFD30-62F8-4A5C-BBFC-5471F5967EAC}"/>
    <cellStyle name="40% - Accent2 2 2 4 2 2" xfId="4705" xr:uid="{8C2711F9-AF06-43BF-BE86-05DD3EC5FA35}"/>
    <cellStyle name="40% - Accent2 2 2 4 3" xfId="3713" xr:uid="{B8DF8143-4DCB-4055-9091-03F1E139CC70}"/>
    <cellStyle name="40% - Accent2 2 2 5" xfId="2049" xr:uid="{65EFEEAF-3A0C-402C-9A4C-E61B3544E112}"/>
    <cellStyle name="40% - Accent2 2 2 5 2" xfId="3048" xr:uid="{32D524CD-6E34-4C96-9D44-129FC893CBD3}"/>
    <cellStyle name="40% - Accent2 2 2 5 2 2" xfId="5032" xr:uid="{7AB3B0C1-A0B5-4FE4-8CA3-AE12B1C0E292}"/>
    <cellStyle name="40% - Accent2 2 2 5 3" xfId="4040" xr:uid="{47CEA903-CBA5-4BFA-89C5-738863A82F12}"/>
    <cellStyle name="40% - Accent2 2 2 6" xfId="2394" xr:uid="{832283C6-06DD-4A93-8917-D3B3222218DC}"/>
    <cellStyle name="40% - Accent2 2 2 6 2" xfId="4379" xr:uid="{6607B240-2D9A-4DF2-903D-4D2C86D895A1}"/>
    <cellStyle name="40% - Accent2 2 2 7" xfId="3387" xr:uid="{F5B48810-9E2E-44D0-84C1-56DF1D76F2DE}"/>
    <cellStyle name="40% - Accent2 2 2 8" xfId="1393" xr:uid="{FC2261BF-DF6E-4B97-9C95-97C061F0EC3E}"/>
    <cellStyle name="40% - Accent2 2 3" xfId="1435" xr:uid="{D7AEFDDA-18DE-4789-8601-D13DD8A937EC}"/>
    <cellStyle name="40% - Accent2 2 3 2" xfId="1598" xr:uid="{0B5620DB-A09E-4B47-A3AD-D3263597B839}"/>
    <cellStyle name="40% - Accent2 2 3 2 2" xfId="1924" xr:uid="{0CAEF1D2-464D-4D63-A563-89EF57F34F73}"/>
    <cellStyle name="40% - Accent2 2 3 2 2 2" xfId="2925" xr:uid="{4CDDFC8E-5EEB-4F31-92BA-93C544CE199E}"/>
    <cellStyle name="40% - Accent2 2 3 2 2 2 2" xfId="4909" xr:uid="{A1CA199B-5637-4F0D-AF78-9CC3B1265BF4}"/>
    <cellStyle name="40% - Accent2 2 3 2 2 3" xfId="3917" xr:uid="{5BBF354D-44EA-4E22-8949-32318A9F9DCC}"/>
    <cellStyle name="40% - Accent2 2 3 2 3" xfId="2262" xr:uid="{942454A7-07A8-41CA-9791-2D1DA3380146}"/>
    <cellStyle name="40% - Accent2 2 3 2 3 2" xfId="3259" xr:uid="{97B4EF7E-F1A3-4DF6-9A2A-9A9BB99F9B6A}"/>
    <cellStyle name="40% - Accent2 2 3 2 3 2 2" xfId="5243" xr:uid="{1C6939B5-DCE5-490E-80D9-B63BC47F9419}"/>
    <cellStyle name="40% - Accent2 2 3 2 3 3" xfId="4251" xr:uid="{35280054-7A28-4BE9-B8A6-CF17C59C93AA}"/>
    <cellStyle name="40% - Accent2 2 3 2 4" xfId="2598" xr:uid="{F1264222-E5A7-4924-99C0-CAA9C08E3A85}"/>
    <cellStyle name="40% - Accent2 2 3 2 4 2" xfId="4583" xr:uid="{EAED8ED2-1083-4049-9867-F840E0B03BCE}"/>
    <cellStyle name="40% - Accent2 2 3 2 5" xfId="3591" xr:uid="{380BD39E-186F-4446-8D43-0E7CAF913A1D}"/>
    <cellStyle name="40% - Accent2 2 3 3" xfId="1761" xr:uid="{6651FDC0-8E44-4178-8FFB-D4E8867C6D78}"/>
    <cellStyle name="40% - Accent2 2 3 3 2" xfId="2762" xr:uid="{039491AF-890E-4F7A-B510-9B27E4D8A7F5}"/>
    <cellStyle name="40% - Accent2 2 3 3 2 2" xfId="4746" xr:uid="{1C62B48D-A3D5-47F2-98D6-538C705EC008}"/>
    <cellStyle name="40% - Accent2 2 3 3 3" xfId="3754" xr:uid="{AD798DAC-23F8-4658-BA06-AD9573FA4CB7}"/>
    <cellStyle name="40% - Accent2 2 3 4" xfId="2089" xr:uid="{74C6EC47-B7AE-471E-8135-49920721169D}"/>
    <cellStyle name="40% - Accent2 2 3 4 2" xfId="3088" xr:uid="{A15A1A90-7EB8-4BE8-B2E7-65FAA178F736}"/>
    <cellStyle name="40% - Accent2 2 3 4 2 2" xfId="5072" xr:uid="{1D9304C9-12F9-4B8E-9D44-D16A9E8E1064}"/>
    <cellStyle name="40% - Accent2 2 3 4 3" xfId="4080" xr:uid="{D0F983F5-8EA3-47D4-8C77-3123C5D3BC1A}"/>
    <cellStyle name="40% - Accent2 2 3 5" xfId="2435" xr:uid="{A8B48D0A-E13A-4086-B6FC-15D17B507AEC}"/>
    <cellStyle name="40% - Accent2 2 3 5 2" xfId="4420" xr:uid="{2BA046F8-4FB0-4D51-B397-251BD093FE54}"/>
    <cellStyle name="40% - Accent2 2 3 6" xfId="3428" xr:uid="{C1709132-864F-401B-8201-BF029CC0264F}"/>
    <cellStyle name="40% - Accent2 2 4" xfId="1516" xr:uid="{B41BE654-EE73-4554-B1C6-9DFE91D9C3B2}"/>
    <cellStyle name="40% - Accent2 2 4 2" xfId="1842" xr:uid="{960ACDDF-2F87-4979-8EDD-FB157B50E41F}"/>
    <cellStyle name="40% - Accent2 2 4 2 2" xfId="2843" xr:uid="{19D6CAEE-279C-47E3-A47B-42D822B37B9E}"/>
    <cellStyle name="40% - Accent2 2 4 2 2 2" xfId="4827" xr:uid="{B4A95A44-84EB-447D-8354-5054E837C54E}"/>
    <cellStyle name="40% - Accent2 2 4 2 3" xfId="3835" xr:uid="{109B1082-0E18-4B9D-8CB0-396D1A91DB0C}"/>
    <cellStyle name="40% - Accent2 2 4 3" xfId="2181" xr:uid="{65B127B1-DA51-4CC3-B36C-255EDF67E112}"/>
    <cellStyle name="40% - Accent2 2 4 3 2" xfId="3178" xr:uid="{C9A8CD71-ED83-4D39-93D5-CFEE73A629EB}"/>
    <cellStyle name="40% - Accent2 2 4 3 2 2" xfId="5162" xr:uid="{BC72DC2D-FF44-494D-9D69-64766311B465}"/>
    <cellStyle name="40% - Accent2 2 4 3 3" xfId="4170" xr:uid="{8C5EEBB9-CBB5-4004-8510-60920E24F0F2}"/>
    <cellStyle name="40% - Accent2 2 4 4" xfId="2516" xr:uid="{243B7874-3059-4355-A034-83B3A0E241BC}"/>
    <cellStyle name="40% - Accent2 2 4 4 2" xfId="4501" xr:uid="{20799C9B-3AD7-4B4B-A950-883968FAFB4C}"/>
    <cellStyle name="40% - Accent2 2 4 5" xfId="3509" xr:uid="{F10A8AA3-F813-4278-95D3-60CCE0E21EC4}"/>
    <cellStyle name="40% - Accent2 2 5" xfId="1679" xr:uid="{6C947B8D-D02B-41F4-9805-8A01F70002EB}"/>
    <cellStyle name="40% - Accent2 2 5 2" xfId="2680" xr:uid="{11A270BD-222B-46C8-BBAC-F5BAD453BC13}"/>
    <cellStyle name="40% - Accent2 2 5 2 2" xfId="4664" xr:uid="{292CE847-5417-4646-9BAD-F2562E6D0ADF}"/>
    <cellStyle name="40% - Accent2 2 5 3" xfId="3672" xr:uid="{6CDD3034-0B37-4DEB-BCBA-E087AE36BDCD}"/>
    <cellStyle name="40% - Accent2 2 6" xfId="2008" xr:uid="{8CDCE8ED-AB85-4C1B-9B1E-E35450F62B59}"/>
    <cellStyle name="40% - Accent2 2 6 2" xfId="3007" xr:uid="{5C5FD845-998B-4066-A503-5E8E663B7704}"/>
    <cellStyle name="40% - Accent2 2 6 2 2" xfId="4991" xr:uid="{4EDB3C5D-5BDB-442A-B0C4-39C071D9E385}"/>
    <cellStyle name="40% - Accent2 2 6 3" xfId="3999" xr:uid="{5C90971F-DC96-48B9-9DB6-10EB7CE969F0}"/>
    <cellStyle name="40% - Accent2 2 7" xfId="2353" xr:uid="{044BD803-8BED-431B-B4CB-E0AB6D456031}"/>
    <cellStyle name="40% - Accent2 2 7 2" xfId="4338" xr:uid="{73064233-4B86-4EEE-B77F-A3A7B0FBC56D}"/>
    <cellStyle name="40% - Accent2 2 8" xfId="3346" xr:uid="{A59CC4D5-1D97-4CFF-977B-2BA460F8C69F}"/>
    <cellStyle name="40% - Accent2 2 9" xfId="1352" xr:uid="{413C529A-AC38-460B-916E-C05CFCAC64E5}"/>
    <cellStyle name="40% - Accent2 20" xfId="288" xr:uid="{00000000-0005-0000-0000-000032020000}"/>
    <cellStyle name="40% - Accent2 20 2" xfId="860" xr:uid="{00000000-0005-0000-0000-000033020000}"/>
    <cellStyle name="40% - Accent2 21" xfId="289" xr:uid="{00000000-0005-0000-0000-000034020000}"/>
    <cellStyle name="40% - Accent2 21 2" xfId="861" xr:uid="{00000000-0005-0000-0000-000035020000}"/>
    <cellStyle name="40% - Accent2 22" xfId="501" xr:uid="{00000000-0005-0000-0000-000036020000}"/>
    <cellStyle name="40% - Accent2 22 2" xfId="1071" xr:uid="{00000000-0005-0000-0000-000037020000}"/>
    <cellStyle name="40% - Accent2 23" xfId="502" xr:uid="{00000000-0005-0000-0000-000038020000}"/>
    <cellStyle name="40% - Accent2 23 2" xfId="1072" xr:uid="{00000000-0005-0000-0000-000039020000}"/>
    <cellStyle name="40% - Accent2 24" xfId="503" xr:uid="{00000000-0005-0000-0000-00003A020000}"/>
    <cellStyle name="40% - Accent2 24 2" xfId="1073" xr:uid="{00000000-0005-0000-0000-00003B020000}"/>
    <cellStyle name="40% - Accent2 25" xfId="504" xr:uid="{00000000-0005-0000-0000-00003C020000}"/>
    <cellStyle name="40% - Accent2 25 2" xfId="1074" xr:uid="{00000000-0005-0000-0000-00003D020000}"/>
    <cellStyle name="40% - Accent2 26" xfId="505" xr:uid="{00000000-0005-0000-0000-00003E020000}"/>
    <cellStyle name="40% - Accent2 26 2" xfId="1075" xr:uid="{00000000-0005-0000-0000-00003F020000}"/>
    <cellStyle name="40% - Accent2 27" xfId="506" xr:uid="{00000000-0005-0000-0000-000040020000}"/>
    <cellStyle name="40% - Accent2 27 2" xfId="1076" xr:uid="{00000000-0005-0000-0000-000041020000}"/>
    <cellStyle name="40% - Accent2 28" xfId="507" xr:uid="{00000000-0005-0000-0000-000042020000}"/>
    <cellStyle name="40% - Accent2 28 2" xfId="1077" xr:uid="{00000000-0005-0000-0000-000043020000}"/>
    <cellStyle name="40% - Accent2 29" xfId="508" xr:uid="{00000000-0005-0000-0000-000044020000}"/>
    <cellStyle name="40% - Accent2 29 2" xfId="1078" xr:uid="{00000000-0005-0000-0000-000045020000}"/>
    <cellStyle name="40% - Accent2 3" xfId="131" xr:uid="{00000000-0005-0000-0000-000046020000}"/>
    <cellStyle name="40% - Accent2 3 2" xfId="705" xr:uid="{00000000-0005-0000-0000-000047020000}"/>
    <cellStyle name="40% - Accent2 3 2 2" xfId="1489" xr:uid="{B580D431-ECF0-427D-A34A-C5151F0DBD5F}"/>
    <cellStyle name="40% - Accent2 3 2 2 2" xfId="1652" xr:uid="{5321913C-2033-4DA0-84DA-BBC183EF866C}"/>
    <cellStyle name="40% - Accent2 3 2 2 2 2" xfId="1978" xr:uid="{2B00C42A-3BBC-46AF-AC4B-2C2D81A4D28E}"/>
    <cellStyle name="40% - Accent2 3 2 2 2 2 2" xfId="2979" xr:uid="{BD0D36B3-33E2-4D98-9EC4-C7B66B883448}"/>
    <cellStyle name="40% - Accent2 3 2 2 2 2 2 2" xfId="4963" xr:uid="{6DF31A67-C56C-4099-9FA8-523362C7FD83}"/>
    <cellStyle name="40% - Accent2 3 2 2 2 2 3" xfId="3971" xr:uid="{E028EC54-A116-425D-833B-73875EB924C5}"/>
    <cellStyle name="40% - Accent2 3 2 2 2 3" xfId="2316" xr:uid="{9599C3EC-783F-4B27-BD27-C66FC933A82F}"/>
    <cellStyle name="40% - Accent2 3 2 2 2 3 2" xfId="3313" xr:uid="{091F360F-B0A1-4F72-8556-5BB4F6DE8C5C}"/>
    <cellStyle name="40% - Accent2 3 2 2 2 3 2 2" xfId="5297" xr:uid="{82F8EAF9-05C0-44E3-8801-CBFFECE84E1C}"/>
    <cellStyle name="40% - Accent2 3 2 2 2 3 3" xfId="4305" xr:uid="{3711F127-F6F2-438B-8AB0-4021165C3EBA}"/>
    <cellStyle name="40% - Accent2 3 2 2 2 4" xfId="2652" xr:uid="{A6C6DA77-4ECD-486E-BC8F-EDCEEBF7CB54}"/>
    <cellStyle name="40% - Accent2 3 2 2 2 4 2" xfId="4637" xr:uid="{CC156AD7-10C3-4A5A-BF22-261C1CA52E6A}"/>
    <cellStyle name="40% - Accent2 3 2 2 2 5" xfId="3645" xr:uid="{173E21A2-95C3-4CF3-9710-88F032472BA7}"/>
    <cellStyle name="40% - Accent2 3 2 2 3" xfId="1815" xr:uid="{1D47909D-03EE-43A6-9D88-E0D2E6E1548B}"/>
    <cellStyle name="40% - Accent2 3 2 2 3 2" xfId="2816" xr:uid="{35D7216B-92DB-4D99-9372-846F83365DA7}"/>
    <cellStyle name="40% - Accent2 3 2 2 3 2 2" xfId="4800" xr:uid="{9B396F34-05E3-4986-BBD9-F389C68EA4E9}"/>
    <cellStyle name="40% - Accent2 3 2 2 3 3" xfId="3808" xr:uid="{E422D314-0256-4810-AD2F-54FF82D05FEA}"/>
    <cellStyle name="40% - Accent2 3 2 2 4" xfId="2143" xr:uid="{72C36CF1-CDBA-469D-A420-F3D9385E7233}"/>
    <cellStyle name="40% - Accent2 3 2 2 4 2" xfId="3142" xr:uid="{B974B296-964F-4E11-8D45-925D363A5F32}"/>
    <cellStyle name="40% - Accent2 3 2 2 4 2 2" xfId="5126" xr:uid="{F89C6180-44D1-4020-9F14-D9B81FD806D9}"/>
    <cellStyle name="40% - Accent2 3 2 2 4 3" xfId="4134" xr:uid="{74CEEE50-903A-42DC-A207-DE14B3407F91}"/>
    <cellStyle name="40% - Accent2 3 2 2 5" xfId="2489" xr:uid="{E5F2FF68-A616-4B49-B87E-F15725F4E015}"/>
    <cellStyle name="40% - Accent2 3 2 2 5 2" xfId="4474" xr:uid="{06B719C5-DD27-4784-800E-45199CD13308}"/>
    <cellStyle name="40% - Accent2 3 2 2 6" xfId="3482" xr:uid="{0A32293A-BB2E-4E1D-A863-7AC1BE5B5007}"/>
    <cellStyle name="40% - Accent2 3 2 3" xfId="1570" xr:uid="{ABEBD9EE-E382-4E9F-910F-37118C7E7943}"/>
    <cellStyle name="40% - Accent2 3 2 3 2" xfId="1896" xr:uid="{9FA75453-2E8A-436D-B9A3-663977A5EE95}"/>
    <cellStyle name="40% - Accent2 3 2 3 2 2" xfId="2897" xr:uid="{32DFFE19-7F03-4B27-8A6B-EF3576CE3587}"/>
    <cellStyle name="40% - Accent2 3 2 3 2 2 2" xfId="4881" xr:uid="{40461F5B-74C4-4ED7-9A93-B578BD06A35F}"/>
    <cellStyle name="40% - Accent2 3 2 3 2 3" xfId="3889" xr:uid="{A52A2138-E416-4863-868D-FC55F8612DF4}"/>
    <cellStyle name="40% - Accent2 3 2 3 3" xfId="2235" xr:uid="{A4E186B8-0638-4196-BDE0-237A21D8B8AE}"/>
    <cellStyle name="40% - Accent2 3 2 3 3 2" xfId="3232" xr:uid="{E191E49C-2718-411C-A942-C839EABDA98D}"/>
    <cellStyle name="40% - Accent2 3 2 3 3 2 2" xfId="5216" xr:uid="{17417E15-586D-484B-BE9C-D90CB2A30335}"/>
    <cellStyle name="40% - Accent2 3 2 3 3 3" xfId="4224" xr:uid="{2CD64291-421F-452D-B4B3-E2228097391F}"/>
    <cellStyle name="40% - Accent2 3 2 3 4" xfId="2570" xr:uid="{EBD1E255-0FFD-4772-8DF2-54D0FA03613A}"/>
    <cellStyle name="40% - Accent2 3 2 3 4 2" xfId="4555" xr:uid="{27FDD292-E238-4469-8404-C55935754BA9}"/>
    <cellStyle name="40% - Accent2 3 2 3 5" xfId="3563" xr:uid="{C08E6F31-C619-40F9-83DD-9E3123F35534}"/>
    <cellStyle name="40% - Accent2 3 2 4" xfId="1733" xr:uid="{2FFD5D31-B75F-4C1D-974D-6CA7F00A3488}"/>
    <cellStyle name="40% - Accent2 3 2 4 2" xfId="2734" xr:uid="{8ECB615A-65C7-41A6-B53B-1477A25DE387}"/>
    <cellStyle name="40% - Accent2 3 2 4 2 2" xfId="4718" xr:uid="{F97E44CB-4209-449F-B3A7-3387F5467021}"/>
    <cellStyle name="40% - Accent2 3 2 4 3" xfId="3726" xr:uid="{DDD8C3FF-7986-45ED-8D12-8394B111A896}"/>
    <cellStyle name="40% - Accent2 3 2 5" xfId="2062" xr:uid="{254B6CCA-2575-42DD-A207-FE6CB22D11C9}"/>
    <cellStyle name="40% - Accent2 3 2 5 2" xfId="3061" xr:uid="{A46812C0-8434-4CAD-B703-B4B3CDD02EE6}"/>
    <cellStyle name="40% - Accent2 3 2 5 2 2" xfId="5045" xr:uid="{8B359B3C-FC03-4F86-8649-A24865EE9FCD}"/>
    <cellStyle name="40% - Accent2 3 2 5 3" xfId="4053" xr:uid="{4F686BA4-C751-40C6-A161-B174C9E018E1}"/>
    <cellStyle name="40% - Accent2 3 2 6" xfId="2407" xr:uid="{2CE7E08A-90B5-47B2-AE17-0C221A998892}"/>
    <cellStyle name="40% - Accent2 3 2 6 2" xfId="4392" xr:uid="{E7A3D551-77A5-4CA4-B284-B09429511528}"/>
    <cellStyle name="40% - Accent2 3 2 7" xfId="3400" xr:uid="{8BA0DCE1-9B37-4ED0-AA18-4DD4E7BDD7F9}"/>
    <cellStyle name="40% - Accent2 3 2 8" xfId="1406" xr:uid="{059FE2DF-F320-4137-A064-8E8031E2497B}"/>
    <cellStyle name="40% - Accent2 3 3" xfId="1448" xr:uid="{EAF09B82-B58D-4731-A7A5-D991651ABF60}"/>
    <cellStyle name="40% - Accent2 3 3 2" xfId="1611" xr:uid="{BABD70F6-FB10-48B8-A024-ABDF34FF5250}"/>
    <cellStyle name="40% - Accent2 3 3 2 2" xfId="1937" xr:uid="{5EA3D38C-BFF0-437B-B1BC-0CA73D084064}"/>
    <cellStyle name="40% - Accent2 3 3 2 2 2" xfId="2938" xr:uid="{C6788CE0-E8CA-4A0F-9072-CCBC29F23C4D}"/>
    <cellStyle name="40% - Accent2 3 3 2 2 2 2" xfId="4922" xr:uid="{A5036A81-0B3F-449C-B808-5FC3ED852B7B}"/>
    <cellStyle name="40% - Accent2 3 3 2 2 3" xfId="3930" xr:uid="{EF133A28-82C6-4B9E-81B3-361FD64B4FA0}"/>
    <cellStyle name="40% - Accent2 3 3 2 3" xfId="2275" xr:uid="{3F88AF69-E083-40ED-803D-A0D7449B938A}"/>
    <cellStyle name="40% - Accent2 3 3 2 3 2" xfId="3272" xr:uid="{B0337C25-7A64-4DDA-9194-19B7EA19BBE3}"/>
    <cellStyle name="40% - Accent2 3 3 2 3 2 2" xfId="5256" xr:uid="{3BB4E927-2F14-4903-B8F5-7BC2F9E7AB94}"/>
    <cellStyle name="40% - Accent2 3 3 2 3 3" xfId="4264" xr:uid="{CE29951C-3BF5-473C-85FE-EC0FE0310F62}"/>
    <cellStyle name="40% - Accent2 3 3 2 4" xfId="2611" xr:uid="{E970F012-BD7A-48BA-A174-99A3A6F3CCDB}"/>
    <cellStyle name="40% - Accent2 3 3 2 4 2" xfId="4596" xr:uid="{D7F35B86-1C8D-4A8A-BCD0-58461EE02C87}"/>
    <cellStyle name="40% - Accent2 3 3 2 5" xfId="3604" xr:uid="{D7D8CCD6-6082-4FE8-88EE-FBFC3C4E7E7C}"/>
    <cellStyle name="40% - Accent2 3 3 3" xfId="1774" xr:uid="{AF44F264-1F30-40D1-954F-8C03A4CB76FC}"/>
    <cellStyle name="40% - Accent2 3 3 3 2" xfId="2775" xr:uid="{F3DA8713-9CE6-4671-B38C-F07CDD1FCE9A}"/>
    <cellStyle name="40% - Accent2 3 3 3 2 2" xfId="4759" xr:uid="{303EFF7A-9511-470C-B229-F7406081240D}"/>
    <cellStyle name="40% - Accent2 3 3 3 3" xfId="3767" xr:uid="{CDA1700D-AED8-4889-ABCF-9ECBADDD90F9}"/>
    <cellStyle name="40% - Accent2 3 3 4" xfId="2102" xr:uid="{97B31F2E-F5E5-4901-B5EE-8EBE12CDFBC3}"/>
    <cellStyle name="40% - Accent2 3 3 4 2" xfId="3101" xr:uid="{0178542F-ED92-4466-8EE4-3E203E081257}"/>
    <cellStyle name="40% - Accent2 3 3 4 2 2" xfId="5085" xr:uid="{565FA41C-8279-43B4-988E-59BEAA512763}"/>
    <cellStyle name="40% - Accent2 3 3 4 3" xfId="4093" xr:uid="{D3214036-CBF0-4857-9CF8-2DA1D13CD7D7}"/>
    <cellStyle name="40% - Accent2 3 3 5" xfId="2448" xr:uid="{98D13ED2-6A0B-44CE-8977-E6C9A0DD51E7}"/>
    <cellStyle name="40% - Accent2 3 3 5 2" xfId="4433" xr:uid="{301850B0-1C01-4A95-8902-1E35DE1D1A0D}"/>
    <cellStyle name="40% - Accent2 3 3 6" xfId="3441" xr:uid="{0D6D13E8-F658-4384-8EEC-B8A29D556FE9}"/>
    <cellStyle name="40% - Accent2 3 4" xfId="1529" xr:uid="{CE2018EA-FC82-4C6D-BF2D-A0857425427D}"/>
    <cellStyle name="40% - Accent2 3 4 2" xfId="1855" xr:uid="{C89FE254-84B5-4D29-AB4B-40085DBB1AD4}"/>
    <cellStyle name="40% - Accent2 3 4 2 2" xfId="2856" xr:uid="{271A37C5-CCEB-4F8B-BD71-54C875DF77C9}"/>
    <cellStyle name="40% - Accent2 3 4 2 2 2" xfId="4840" xr:uid="{69F36D6D-F13E-49AE-830E-9C2EA9D6E383}"/>
    <cellStyle name="40% - Accent2 3 4 2 3" xfId="3848" xr:uid="{4209A3ED-0E17-40A1-9685-7BF182560551}"/>
    <cellStyle name="40% - Accent2 3 4 3" xfId="2194" xr:uid="{63CD23AE-95CF-4411-BEC2-F9F0FC7739FD}"/>
    <cellStyle name="40% - Accent2 3 4 3 2" xfId="3191" xr:uid="{3608F610-6AF9-49B1-A5A4-60B3A6AFF55C}"/>
    <cellStyle name="40% - Accent2 3 4 3 2 2" xfId="5175" xr:uid="{27775003-80B1-4E1C-94FF-0A6290698C37}"/>
    <cellStyle name="40% - Accent2 3 4 3 3" xfId="4183" xr:uid="{14C3B08A-F235-4D1A-B66D-154B227CE823}"/>
    <cellStyle name="40% - Accent2 3 4 4" xfId="2529" xr:uid="{1B924663-500B-4ECB-9519-DD676238C180}"/>
    <cellStyle name="40% - Accent2 3 4 4 2" xfId="4514" xr:uid="{715B884F-0585-4918-BE92-96D55D2174B9}"/>
    <cellStyle name="40% - Accent2 3 4 5" xfId="3522" xr:uid="{B614CE5E-4B69-4414-8733-589F56AE5D2D}"/>
    <cellStyle name="40% - Accent2 3 5" xfId="1692" xr:uid="{E58B026B-F3B4-46A2-ABB2-375D67C70CDD}"/>
    <cellStyle name="40% - Accent2 3 5 2" xfId="2693" xr:uid="{EAFB3F5E-B46A-4FDD-A3E3-4FA84C14BA0C}"/>
    <cellStyle name="40% - Accent2 3 5 2 2" xfId="4677" xr:uid="{00532924-5D2E-47F7-BE59-852F29DC039C}"/>
    <cellStyle name="40% - Accent2 3 5 3" xfId="3685" xr:uid="{7726755A-D4E0-44B0-B34E-D0B084ED2929}"/>
    <cellStyle name="40% - Accent2 3 6" xfId="2021" xr:uid="{CFA60DA1-7D26-482D-8167-5440E38A4001}"/>
    <cellStyle name="40% - Accent2 3 6 2" xfId="3020" xr:uid="{CC77491C-073C-44B8-B95B-EE723AE91768}"/>
    <cellStyle name="40% - Accent2 3 6 2 2" xfId="5004" xr:uid="{5F93126F-08E7-49C2-A555-9CD62D6D9DBF}"/>
    <cellStyle name="40% - Accent2 3 6 3" xfId="4012" xr:uid="{09AB5E27-25DE-4C9A-BA9B-38276AFAA2A9}"/>
    <cellStyle name="40% - Accent2 3 7" xfId="2366" xr:uid="{76B51D6D-6E62-4B27-9E6F-F15F4FA02403}"/>
    <cellStyle name="40% - Accent2 3 7 2" xfId="4351" xr:uid="{D69411E8-4009-41B1-B6C0-F96FFAAC4839}"/>
    <cellStyle name="40% - Accent2 3 8" xfId="3359" xr:uid="{28445006-DE55-4E08-BB9F-D54FC6F3EC86}"/>
    <cellStyle name="40% - Accent2 3 9" xfId="1365" xr:uid="{630DCBB6-8486-4936-B13C-CC45D3CBADF0}"/>
    <cellStyle name="40% - Accent2 30" xfId="509" xr:uid="{00000000-0005-0000-0000-000048020000}"/>
    <cellStyle name="40% - Accent2 30 2" xfId="1079" xr:uid="{00000000-0005-0000-0000-000049020000}"/>
    <cellStyle name="40% - Accent2 31" xfId="510" xr:uid="{00000000-0005-0000-0000-00004A020000}"/>
    <cellStyle name="40% - Accent2 31 2" xfId="1080" xr:uid="{00000000-0005-0000-0000-00004B020000}"/>
    <cellStyle name="40% - Accent2 32" xfId="511" xr:uid="{00000000-0005-0000-0000-00004C020000}"/>
    <cellStyle name="40% - Accent2 32 2" xfId="1081" xr:uid="{00000000-0005-0000-0000-00004D020000}"/>
    <cellStyle name="40% - Accent2 33" xfId="512" xr:uid="{00000000-0005-0000-0000-00004E020000}"/>
    <cellStyle name="40% - Accent2 33 2" xfId="1082" xr:uid="{00000000-0005-0000-0000-00004F020000}"/>
    <cellStyle name="40% - Accent2 34" xfId="513" xr:uid="{00000000-0005-0000-0000-000050020000}"/>
    <cellStyle name="40% - Accent2 34 2" xfId="1083" xr:uid="{00000000-0005-0000-0000-000051020000}"/>
    <cellStyle name="40% - Accent2 35" xfId="514" xr:uid="{00000000-0005-0000-0000-000052020000}"/>
    <cellStyle name="40% - Accent2 35 2" xfId="1084" xr:uid="{00000000-0005-0000-0000-000053020000}"/>
    <cellStyle name="40% - Accent2 36" xfId="515" xr:uid="{00000000-0005-0000-0000-000054020000}"/>
    <cellStyle name="40% - Accent2 36 2" xfId="1085" xr:uid="{00000000-0005-0000-0000-000055020000}"/>
    <cellStyle name="40% - Accent2 37" xfId="1210" xr:uid="{00000000-0005-0000-0000-000056020000}"/>
    <cellStyle name="40% - Accent2 38" xfId="650" xr:uid="{00000000-0005-0000-0000-000057020000}"/>
    <cellStyle name="40% - Accent2 39" xfId="1230" xr:uid="{00000000-0005-0000-0000-000058020000}"/>
    <cellStyle name="40% - Accent2 4" xfId="132" xr:uid="{00000000-0005-0000-0000-000059020000}"/>
    <cellStyle name="40% - Accent2 4 2" xfId="706" xr:uid="{00000000-0005-0000-0000-00005A020000}"/>
    <cellStyle name="40% - Accent2 4 2 2" xfId="1624" xr:uid="{02D2C30D-9BD3-4C1A-8B9A-CF7DB64D9C1D}"/>
    <cellStyle name="40% - Accent2 4 2 2 2" xfId="1950" xr:uid="{D809E816-7BD5-483D-AD60-1F55DD2E4663}"/>
    <cellStyle name="40% - Accent2 4 2 2 2 2" xfId="2951" xr:uid="{6D07C249-17F7-42AC-87EA-E7BA0045D162}"/>
    <cellStyle name="40% - Accent2 4 2 2 2 2 2" xfId="4935" xr:uid="{B5D07C9B-216B-47A0-9B14-8BFF24EC7D1E}"/>
    <cellStyle name="40% - Accent2 4 2 2 2 3" xfId="3943" xr:uid="{F185AC11-8CA3-415D-A9F5-C529A0067190}"/>
    <cellStyle name="40% - Accent2 4 2 2 3" xfId="2288" xr:uid="{34F35B01-F479-45F0-A417-814F2457E9D0}"/>
    <cellStyle name="40% - Accent2 4 2 2 3 2" xfId="3285" xr:uid="{8D4567E3-4513-45BA-80F1-E92E3D03FD33}"/>
    <cellStyle name="40% - Accent2 4 2 2 3 2 2" xfId="5269" xr:uid="{6F9A338B-2BB1-4CFB-82EB-C45B423EFD78}"/>
    <cellStyle name="40% - Accent2 4 2 2 3 3" xfId="4277" xr:uid="{997D7F99-9E09-4645-BC6B-CE0E8EC2B647}"/>
    <cellStyle name="40% - Accent2 4 2 2 4" xfId="2624" xr:uid="{A67C5F1C-6975-4497-9BB3-8E18D56D91BD}"/>
    <cellStyle name="40% - Accent2 4 2 2 4 2" xfId="4609" xr:uid="{C542E7E5-051F-499C-A5D8-DE17A1DAE433}"/>
    <cellStyle name="40% - Accent2 4 2 2 5" xfId="3617" xr:uid="{899B78BB-2FE5-49D6-942D-B5141629CE67}"/>
    <cellStyle name="40% - Accent2 4 2 3" xfId="1787" xr:uid="{BBED40AE-F530-4F26-B9CE-583D65008C1D}"/>
    <cellStyle name="40% - Accent2 4 2 3 2" xfId="2788" xr:uid="{9B01628C-D543-4DBE-8C5F-75E7A57C4C95}"/>
    <cellStyle name="40% - Accent2 4 2 3 2 2" xfId="4772" xr:uid="{9D979664-2A83-4ABE-B124-5939D3655DC9}"/>
    <cellStyle name="40% - Accent2 4 2 3 3" xfId="3780" xr:uid="{3818C9BF-7C90-4F33-A756-A3542D8BF3C7}"/>
    <cellStyle name="40% - Accent2 4 2 4" xfId="2115" xr:uid="{588FE3AE-9E65-49FC-AC6A-891BA796D5F8}"/>
    <cellStyle name="40% - Accent2 4 2 4 2" xfId="3114" xr:uid="{D0868E13-2E44-4E66-94BA-6AB68F46694A}"/>
    <cellStyle name="40% - Accent2 4 2 4 2 2" xfId="5098" xr:uid="{74A1A02A-FCD6-4165-985E-DF9613BE6E2C}"/>
    <cellStyle name="40% - Accent2 4 2 4 3" xfId="4106" xr:uid="{34F62583-7833-4F32-94E6-5E4F56A83407}"/>
    <cellStyle name="40% - Accent2 4 2 5" xfId="2461" xr:uid="{DC7B27CF-D716-46BB-815F-6D271FE5B909}"/>
    <cellStyle name="40% - Accent2 4 2 5 2" xfId="4446" xr:uid="{1FC5D17B-DF57-4EC2-AF93-58404360D31E}"/>
    <cellStyle name="40% - Accent2 4 2 6" xfId="3454" xr:uid="{0C2031B3-34D3-4711-8AA6-D9F7A3EF55A0}"/>
    <cellStyle name="40% - Accent2 4 2 7" xfId="1461" xr:uid="{9706D5FC-F495-4FD7-A458-E64D22A64623}"/>
    <cellStyle name="40% - Accent2 4 3" xfId="1542" xr:uid="{1600A495-6871-4C09-9731-5280F89495CA}"/>
    <cellStyle name="40% - Accent2 4 3 2" xfId="1868" xr:uid="{D485C53F-32B6-4A72-BCB6-169BCCF613D2}"/>
    <cellStyle name="40% - Accent2 4 3 2 2" xfId="2869" xr:uid="{535DC40A-03F6-4AE9-8F3E-B07DF9A023A1}"/>
    <cellStyle name="40% - Accent2 4 3 2 2 2" xfId="4853" xr:uid="{08D40203-8501-4547-9715-D4E92ABE53ED}"/>
    <cellStyle name="40% - Accent2 4 3 2 3" xfId="3861" xr:uid="{1D970C2C-E872-41FE-AAE7-81B3BA2F5843}"/>
    <cellStyle name="40% - Accent2 4 3 3" xfId="2207" xr:uid="{9E958A05-7D6A-4634-BD31-C55B01E33953}"/>
    <cellStyle name="40% - Accent2 4 3 3 2" xfId="3204" xr:uid="{A45434BA-0119-47CC-8469-429076722FBE}"/>
    <cellStyle name="40% - Accent2 4 3 3 2 2" xfId="5188" xr:uid="{B9B65FA8-6499-4AD5-A9B7-CAF8972465CA}"/>
    <cellStyle name="40% - Accent2 4 3 3 3" xfId="4196" xr:uid="{9B01DE06-23EC-450F-ADA5-D83451574577}"/>
    <cellStyle name="40% - Accent2 4 3 4" xfId="2542" xr:uid="{1963A942-FC54-4196-98F3-56036D740814}"/>
    <cellStyle name="40% - Accent2 4 3 4 2" xfId="4527" xr:uid="{42FD3694-2F4A-4F6F-AE2D-810161F2CF1D}"/>
    <cellStyle name="40% - Accent2 4 3 5" xfId="3535" xr:uid="{02CF5627-5599-48C8-AA5A-47C2AB8BB170}"/>
    <cellStyle name="40% - Accent2 4 4" xfId="1705" xr:uid="{4C2ACAA3-42C6-4416-91DA-70ADD828A795}"/>
    <cellStyle name="40% - Accent2 4 4 2" xfId="2706" xr:uid="{8C07AC22-7EE2-4BA1-80F1-FE7F69888704}"/>
    <cellStyle name="40% - Accent2 4 4 2 2" xfId="4690" xr:uid="{2186D7DD-4D5B-49A4-996C-EF3C286B6405}"/>
    <cellStyle name="40% - Accent2 4 4 3" xfId="3698" xr:uid="{BD705819-9227-46D6-A87E-177222183846}"/>
    <cellStyle name="40% - Accent2 4 5" xfId="2034" xr:uid="{4D8142F5-E28B-482A-960D-BB917221F014}"/>
    <cellStyle name="40% - Accent2 4 5 2" xfId="3033" xr:uid="{683088F7-2C99-4589-A648-3E07D50E39CC}"/>
    <cellStyle name="40% - Accent2 4 5 2 2" xfId="5017" xr:uid="{86384486-1752-4155-B38A-E649A1A312B0}"/>
    <cellStyle name="40% - Accent2 4 5 3" xfId="4025" xr:uid="{595BE91F-7897-4E1F-942C-28F5CD02A636}"/>
    <cellStyle name="40% - Accent2 4 6" xfId="2379" xr:uid="{514DCAF0-F11E-4A22-B61D-FFD217C2609E}"/>
    <cellStyle name="40% - Accent2 4 6 2" xfId="4364" xr:uid="{BE6206F4-892F-4B90-925C-874900122555}"/>
    <cellStyle name="40% - Accent2 4 7" xfId="3372" xr:uid="{B5FA8172-1B45-4560-8729-752E57CA3291}"/>
    <cellStyle name="40% - Accent2 4 8" xfId="1378" xr:uid="{FEFE3A27-523D-486D-AA26-477F1B9B5A39}"/>
    <cellStyle name="40% - Accent2 40" xfId="1250" xr:uid="{00000000-0005-0000-0000-00005B020000}"/>
    <cellStyle name="40% - Accent2 41" xfId="1265" xr:uid="{00000000-0005-0000-0000-00005C020000}"/>
    <cellStyle name="40% - Accent2 42" xfId="1279" xr:uid="{00000000-0005-0000-0000-00005D020000}"/>
    <cellStyle name="40% - Accent2 43" xfId="1337" xr:uid="{07498C64-4C05-4772-AA49-892AAAD62C5C}"/>
    <cellStyle name="40% - Accent2 5" xfId="133" xr:uid="{00000000-0005-0000-0000-00005E020000}"/>
    <cellStyle name="40% - Accent2 5 2" xfId="707" xr:uid="{00000000-0005-0000-0000-00005F020000}"/>
    <cellStyle name="40% - Accent2 5 2 2" xfId="1909" xr:uid="{CC15620C-8640-4BB5-98E0-78B0E10A4D76}"/>
    <cellStyle name="40% - Accent2 5 2 2 2" xfId="2910" xr:uid="{312751F3-A96F-45EF-86BF-D7C8FAD85CEC}"/>
    <cellStyle name="40% - Accent2 5 2 2 2 2" xfId="4894" xr:uid="{3ECF30E8-E751-4040-ACD5-4B70C0248472}"/>
    <cellStyle name="40% - Accent2 5 2 2 3" xfId="3902" xr:uid="{2413CB0B-3B62-4CE1-9108-D95DD0DE198F}"/>
    <cellStyle name="40% - Accent2 5 2 3" xfId="2247" xr:uid="{C82E6618-A810-4B4C-87E5-03FD54825B7B}"/>
    <cellStyle name="40% - Accent2 5 2 3 2" xfId="3244" xr:uid="{75E74199-5575-467E-B9AE-9AA69EE750EF}"/>
    <cellStyle name="40% - Accent2 5 2 3 2 2" xfId="5228" xr:uid="{44C803A1-DC18-414F-8F42-810CE1932325}"/>
    <cellStyle name="40% - Accent2 5 2 3 3" xfId="4236" xr:uid="{E8951F3E-5616-4C6A-B5F1-8ADA69D70F38}"/>
    <cellStyle name="40% - Accent2 5 2 4" xfId="2583" xr:uid="{5175AED3-8874-45C8-A2F3-2058F537A158}"/>
    <cellStyle name="40% - Accent2 5 2 4 2" xfId="4568" xr:uid="{D8BFFACC-54C0-4183-AC0A-C5F1A1AEAA7D}"/>
    <cellStyle name="40% - Accent2 5 2 5" xfId="3576" xr:uid="{09E33B5B-AB0E-44FD-90AB-349048963030}"/>
    <cellStyle name="40% - Accent2 5 2 6" xfId="1583" xr:uid="{10E2DDDA-7094-452D-ABC6-95599E0D44EF}"/>
    <cellStyle name="40% - Accent2 5 3" xfId="1746" xr:uid="{97AEF66E-2AB7-45F2-9511-4DD25E91B537}"/>
    <cellStyle name="40% - Accent2 5 3 2" xfId="2747" xr:uid="{093EEC7E-2E21-4631-9C7C-918B20D077CD}"/>
    <cellStyle name="40% - Accent2 5 3 2 2" xfId="4731" xr:uid="{06C50A2D-2057-4C46-B7A1-AB030C823E5C}"/>
    <cellStyle name="40% - Accent2 5 3 3" xfId="3739" xr:uid="{560648D5-4524-4ED5-9D9B-1B31A3EE441E}"/>
    <cellStyle name="40% - Accent2 5 4" xfId="2074" xr:uid="{FAA028C1-1951-47BA-95F0-4168D4B86CB3}"/>
    <cellStyle name="40% - Accent2 5 4 2" xfId="3073" xr:uid="{32A9D80F-1B76-4283-B7AB-1CF6E3A3F3DF}"/>
    <cellStyle name="40% - Accent2 5 4 2 2" xfId="5057" xr:uid="{97AC5C82-D367-4A32-A92C-F65418841303}"/>
    <cellStyle name="40% - Accent2 5 4 3" xfId="4065" xr:uid="{9F4F1406-2874-457D-AFCF-BE17F522A706}"/>
    <cellStyle name="40% - Accent2 5 5" xfId="2420" xr:uid="{C8A95262-8C65-4250-905B-4E9621A176B6}"/>
    <cellStyle name="40% - Accent2 5 5 2" xfId="4405" xr:uid="{240CD1F7-EE99-41A7-834C-B7BC49BBA204}"/>
    <cellStyle name="40% - Accent2 5 6" xfId="3413" xr:uid="{FD3EB8BB-B778-49BA-A930-4A479050DAC6}"/>
    <cellStyle name="40% - Accent2 5 7" xfId="1419" xr:uid="{FAE5237D-6F95-42B5-B2D6-2359CAE89E89}"/>
    <cellStyle name="40% - Accent2 6" xfId="134" xr:uid="{00000000-0005-0000-0000-000060020000}"/>
    <cellStyle name="40% - Accent2 6 2" xfId="708" xr:uid="{00000000-0005-0000-0000-000061020000}"/>
    <cellStyle name="40% - Accent2 6 2 2" xfId="2828" xr:uid="{53DE96E0-AC0E-482B-9107-482254101333}"/>
    <cellStyle name="40% - Accent2 6 2 2 2" xfId="4812" xr:uid="{F1932883-5D61-474C-AEC8-692FE8EE38A0}"/>
    <cellStyle name="40% - Accent2 6 2 3" xfId="3820" xr:uid="{9FBAF7A2-F0AD-4A5A-8DCA-C42EA12B8D7F}"/>
    <cellStyle name="40% - Accent2 6 2 4" xfId="1827" xr:uid="{15F64531-5AAE-4C54-8AA9-93763DF573D8}"/>
    <cellStyle name="40% - Accent2 6 3" xfId="2163" xr:uid="{7AD7D30C-AA5B-4497-8591-E95554828AC4}"/>
    <cellStyle name="40% - Accent2 6 3 2" xfId="3162" xr:uid="{CED705C9-5832-4158-83A5-2E1B7F7CE386}"/>
    <cellStyle name="40% - Accent2 6 3 2 2" xfId="5146" xr:uid="{E3F5DE10-B59F-4059-BFCB-A300DA90C1DE}"/>
    <cellStyle name="40% - Accent2 6 3 3" xfId="4154" xr:uid="{A7EF2435-0E00-4D5F-BB2D-F3BAE1C3B439}"/>
    <cellStyle name="40% - Accent2 6 4" xfId="2501" xr:uid="{66E283A8-54FA-4FFA-A7FD-6B418B91C4F9}"/>
    <cellStyle name="40% - Accent2 6 4 2" xfId="4486" xr:uid="{606DD120-1707-46D2-8CFF-E7CCB8F90BFB}"/>
    <cellStyle name="40% - Accent2 6 5" xfId="3494" xr:uid="{084C5A95-1111-425F-A122-ADE332CE023F}"/>
    <cellStyle name="40% - Accent2 6 6" xfId="1501" xr:uid="{D725A2A2-F9B3-4AA9-994F-79D9EBF16095}"/>
    <cellStyle name="40% - Accent2 7" xfId="290" xr:uid="{00000000-0005-0000-0000-000062020000}"/>
    <cellStyle name="40% - Accent2 7 2" xfId="862" xr:uid="{00000000-0005-0000-0000-000063020000}"/>
    <cellStyle name="40% - Accent2 7 2 2" xfId="4649" xr:uid="{C9177120-BF5F-41EA-BF88-8B95ACA27843}"/>
    <cellStyle name="40% - Accent2 7 2 3" xfId="2665" xr:uid="{C7A97981-C209-4A37-BD7E-DD29FD52EC2F}"/>
    <cellStyle name="40% - Accent2 7 3" xfId="3657" xr:uid="{8F83B4EF-5F32-483F-8E45-66A0226D3C56}"/>
    <cellStyle name="40% - Accent2 7 4" xfId="1664" xr:uid="{340C1D77-DFB0-4741-8C55-725FE9EDDD51}"/>
    <cellStyle name="40% - Accent2 8" xfId="291" xr:uid="{00000000-0005-0000-0000-000064020000}"/>
    <cellStyle name="40% - Accent2 8 2" xfId="863" xr:uid="{00000000-0005-0000-0000-000065020000}"/>
    <cellStyle name="40% - Accent2 8 2 2" xfId="4975" xr:uid="{DB4E216D-7308-4BD5-AE80-2B00DED65EF6}"/>
    <cellStyle name="40% - Accent2 8 2 3" xfId="2991" xr:uid="{DB49C395-3615-4903-9354-7A8C82BAD96F}"/>
    <cellStyle name="40% - Accent2 8 3" xfId="3983" xr:uid="{30B21852-6DA2-4500-AEB5-7351F20B23D5}"/>
    <cellStyle name="40% - Accent2 8 4" xfId="1991" xr:uid="{A12D819E-CAA3-40DA-BBF6-70CD607C49F5}"/>
    <cellStyle name="40% - Accent2 9" xfId="292" xr:uid="{00000000-0005-0000-0000-000066020000}"/>
    <cellStyle name="40% - Accent2 9 2" xfId="864" xr:uid="{00000000-0005-0000-0000-000067020000}"/>
    <cellStyle name="40% - Accent2 9 2 2" xfId="4323" xr:uid="{AC257B0E-92BF-4858-80ED-E39525C83350}"/>
    <cellStyle name="40% - Accent2 9 3" xfId="2338" xr:uid="{7F7D3154-3975-43A8-BACA-C1979A3399FF}"/>
    <cellStyle name="40% - Accent3" xfId="70" builtinId="39" customBuiltin="1"/>
    <cellStyle name="40% - Accent3 10" xfId="293" xr:uid="{00000000-0005-0000-0000-000069020000}"/>
    <cellStyle name="40% - Accent3 10 2" xfId="865" xr:uid="{00000000-0005-0000-0000-00006A020000}"/>
    <cellStyle name="40% - Accent3 10 3" xfId="3333" xr:uid="{D8A8C681-DBD4-4265-8B89-6B4409AC5948}"/>
    <cellStyle name="40% - Accent3 11" xfId="294" xr:uid="{00000000-0005-0000-0000-00006B020000}"/>
    <cellStyle name="40% - Accent3 11 2" xfId="866" xr:uid="{00000000-0005-0000-0000-00006C020000}"/>
    <cellStyle name="40% - Accent3 12" xfId="295" xr:uid="{00000000-0005-0000-0000-00006D020000}"/>
    <cellStyle name="40% - Accent3 12 2" xfId="867" xr:uid="{00000000-0005-0000-0000-00006E020000}"/>
    <cellStyle name="40% - Accent3 13" xfId="296" xr:uid="{00000000-0005-0000-0000-00006F020000}"/>
    <cellStyle name="40% - Accent3 13 2" xfId="868" xr:uid="{00000000-0005-0000-0000-000070020000}"/>
    <cellStyle name="40% - Accent3 14" xfId="297" xr:uid="{00000000-0005-0000-0000-000071020000}"/>
    <cellStyle name="40% - Accent3 14 2" xfId="869" xr:uid="{00000000-0005-0000-0000-000072020000}"/>
    <cellStyle name="40% - Accent3 15" xfId="298" xr:uid="{00000000-0005-0000-0000-000073020000}"/>
    <cellStyle name="40% - Accent3 15 2" xfId="870" xr:uid="{00000000-0005-0000-0000-000074020000}"/>
    <cellStyle name="40% - Accent3 16" xfId="299" xr:uid="{00000000-0005-0000-0000-000075020000}"/>
    <cellStyle name="40% - Accent3 16 2" xfId="871" xr:uid="{00000000-0005-0000-0000-000076020000}"/>
    <cellStyle name="40% - Accent3 17" xfId="300" xr:uid="{00000000-0005-0000-0000-000077020000}"/>
    <cellStyle name="40% - Accent3 17 2" xfId="872" xr:uid="{00000000-0005-0000-0000-000078020000}"/>
    <cellStyle name="40% - Accent3 18" xfId="301" xr:uid="{00000000-0005-0000-0000-000079020000}"/>
    <cellStyle name="40% - Accent3 18 2" xfId="873" xr:uid="{00000000-0005-0000-0000-00007A020000}"/>
    <cellStyle name="40% - Accent3 19" xfId="302" xr:uid="{00000000-0005-0000-0000-00007B020000}"/>
    <cellStyle name="40% - Accent3 19 2" xfId="874" xr:uid="{00000000-0005-0000-0000-00007C020000}"/>
    <cellStyle name="40% - Accent3 2" xfId="135" xr:uid="{00000000-0005-0000-0000-00007D020000}"/>
    <cellStyle name="40% - Accent3 2 2" xfId="709" xr:uid="{00000000-0005-0000-0000-00007E020000}"/>
    <cellStyle name="40% - Accent3 2 2 2" xfId="1478" xr:uid="{F2099C92-B501-4B34-993A-BB23F33FB7D2}"/>
    <cellStyle name="40% - Accent3 2 2 2 2" xfId="1641" xr:uid="{8A4893CB-277B-4BD0-BFB0-94B82609CBFE}"/>
    <cellStyle name="40% - Accent3 2 2 2 2 2" xfId="1967" xr:uid="{AFE4F096-C4EF-453F-9A05-DABDD7C4D6F7}"/>
    <cellStyle name="40% - Accent3 2 2 2 2 2 2" xfId="2968" xr:uid="{162FD94A-19C0-498E-B83E-E5B441E725FA}"/>
    <cellStyle name="40% - Accent3 2 2 2 2 2 2 2" xfId="4952" xr:uid="{2AAABA49-12D0-4215-ABCB-6436037C8CB9}"/>
    <cellStyle name="40% - Accent3 2 2 2 2 2 3" xfId="3960" xr:uid="{E252E88E-3831-4865-B23F-55D11D961589}"/>
    <cellStyle name="40% - Accent3 2 2 2 2 3" xfId="2305" xr:uid="{CBF13695-FC56-4002-84B1-1898FC738D2E}"/>
    <cellStyle name="40% - Accent3 2 2 2 2 3 2" xfId="3302" xr:uid="{C5F1E045-E29B-4B1E-B121-4101A6ED280E}"/>
    <cellStyle name="40% - Accent3 2 2 2 2 3 2 2" xfId="5286" xr:uid="{E8CDD7F5-FA3E-4CE5-91FA-B2F0FF098E2E}"/>
    <cellStyle name="40% - Accent3 2 2 2 2 3 3" xfId="4294" xr:uid="{8224996F-B7EE-41E4-8069-BA073073EACF}"/>
    <cellStyle name="40% - Accent3 2 2 2 2 4" xfId="2641" xr:uid="{4069C5F2-93BA-440A-8109-24DF2DD44DBD}"/>
    <cellStyle name="40% - Accent3 2 2 2 2 4 2" xfId="4626" xr:uid="{9048A831-235F-480F-80D2-A978F54A1276}"/>
    <cellStyle name="40% - Accent3 2 2 2 2 5" xfId="3634" xr:uid="{F39E03F6-567D-4CA9-9532-AEA21CD731F3}"/>
    <cellStyle name="40% - Accent3 2 2 2 3" xfId="1804" xr:uid="{4900120A-8888-41D3-B182-63D60229617D}"/>
    <cellStyle name="40% - Accent3 2 2 2 3 2" xfId="2805" xr:uid="{A80F548A-130F-4A1A-9D25-9902E2DB0101}"/>
    <cellStyle name="40% - Accent3 2 2 2 3 2 2" xfId="4789" xr:uid="{75BB9E5C-6F60-4820-9DA2-9368EC88C9DD}"/>
    <cellStyle name="40% - Accent3 2 2 2 3 3" xfId="3797" xr:uid="{7C0EC19F-1850-4719-AC97-E148862A7C27}"/>
    <cellStyle name="40% - Accent3 2 2 2 4" xfId="2132" xr:uid="{388F0BE8-95F3-4749-A4B4-E5FA9A0C283C}"/>
    <cellStyle name="40% - Accent3 2 2 2 4 2" xfId="3131" xr:uid="{C5CC39BB-9561-4B6F-8214-E278C6CD711D}"/>
    <cellStyle name="40% - Accent3 2 2 2 4 2 2" xfId="5115" xr:uid="{D9203105-54BF-413F-91C6-8554C66B95F8}"/>
    <cellStyle name="40% - Accent3 2 2 2 4 3" xfId="4123" xr:uid="{68554010-E397-4BC1-8706-C3471328A87D}"/>
    <cellStyle name="40% - Accent3 2 2 2 5" xfId="2478" xr:uid="{4C1AFF7D-5110-465B-96DA-9C3B67080A39}"/>
    <cellStyle name="40% - Accent3 2 2 2 5 2" xfId="4463" xr:uid="{E7F423DB-16DD-4AEE-BA04-D268E0AB68E6}"/>
    <cellStyle name="40% - Accent3 2 2 2 6" xfId="3471" xr:uid="{71409957-0872-40B0-9134-6211808D9003}"/>
    <cellStyle name="40% - Accent3 2 2 3" xfId="1559" xr:uid="{D191396C-C30C-4E7F-A327-0AC36F39B3DE}"/>
    <cellStyle name="40% - Accent3 2 2 3 2" xfId="1885" xr:uid="{ADCF8679-3D5F-42F8-9756-F2668555F9DD}"/>
    <cellStyle name="40% - Accent3 2 2 3 2 2" xfId="2886" xr:uid="{1A3CEC29-14E7-4BC3-9678-898CCF4ABA35}"/>
    <cellStyle name="40% - Accent3 2 2 3 2 2 2" xfId="4870" xr:uid="{0BB569B3-DA15-42E1-B49A-711369237FD8}"/>
    <cellStyle name="40% - Accent3 2 2 3 2 3" xfId="3878" xr:uid="{F95BEB22-BE61-4DB6-AA47-935D2846BEF4}"/>
    <cellStyle name="40% - Accent3 2 2 3 3" xfId="2224" xr:uid="{4A187F8D-5A1F-4C3D-A8B0-046FE7204A12}"/>
    <cellStyle name="40% - Accent3 2 2 3 3 2" xfId="3221" xr:uid="{A2F00B9B-58FB-4288-9BEF-1E59999BA85A}"/>
    <cellStyle name="40% - Accent3 2 2 3 3 2 2" xfId="5205" xr:uid="{DCAB3034-AB49-4F92-A907-24C70D9B9C1C}"/>
    <cellStyle name="40% - Accent3 2 2 3 3 3" xfId="4213" xr:uid="{E4130AAF-658F-4F94-B9F6-010939C5EE25}"/>
    <cellStyle name="40% - Accent3 2 2 3 4" xfId="2559" xr:uid="{9E69F6CC-7E50-4860-8CB4-2B34AFCA37D7}"/>
    <cellStyle name="40% - Accent3 2 2 3 4 2" xfId="4544" xr:uid="{864CBF69-1A55-4C8E-A3AA-3CE97B069773}"/>
    <cellStyle name="40% - Accent3 2 2 3 5" xfId="3552" xr:uid="{2B3157DA-EB55-4D00-B6AC-C7029244D8B5}"/>
    <cellStyle name="40% - Accent3 2 2 4" xfId="1722" xr:uid="{E119764F-4232-4DA4-9B20-0E528F8F54D8}"/>
    <cellStyle name="40% - Accent3 2 2 4 2" xfId="2723" xr:uid="{FFA65AE9-0DB0-4C92-B7EB-070A8298E81D}"/>
    <cellStyle name="40% - Accent3 2 2 4 2 2" xfId="4707" xr:uid="{2E0ADB7E-BA1F-4692-8FD7-1CB8E234FCB6}"/>
    <cellStyle name="40% - Accent3 2 2 4 3" xfId="3715" xr:uid="{CA2A0D37-3877-4A25-885C-54FF760DB27B}"/>
    <cellStyle name="40% - Accent3 2 2 5" xfId="2051" xr:uid="{063E95CD-60FE-4D0F-85A8-3987BDE7859B}"/>
    <cellStyle name="40% - Accent3 2 2 5 2" xfId="3050" xr:uid="{183ACD17-C19D-4CEF-8D41-68728726CCCD}"/>
    <cellStyle name="40% - Accent3 2 2 5 2 2" xfId="5034" xr:uid="{757A129F-820C-4598-98C2-F3D2F0527050}"/>
    <cellStyle name="40% - Accent3 2 2 5 3" xfId="4042" xr:uid="{683F5845-5169-431B-94B7-1D0B0D9153A4}"/>
    <cellStyle name="40% - Accent3 2 2 6" xfId="2396" xr:uid="{84EF228A-3787-4C61-ABA9-B37F37238CA9}"/>
    <cellStyle name="40% - Accent3 2 2 6 2" xfId="4381" xr:uid="{AE4BDB82-B217-481E-A1E8-3A3FEAC7400D}"/>
    <cellStyle name="40% - Accent3 2 2 7" xfId="3389" xr:uid="{1DC762F6-BB66-4178-8C45-DC4F54DF078A}"/>
    <cellStyle name="40% - Accent3 2 2 8" xfId="1395" xr:uid="{FBBFE71A-7B38-47BB-9D0B-9B6DF51EA127}"/>
    <cellStyle name="40% - Accent3 2 3" xfId="1437" xr:uid="{5590D973-5007-4952-B905-E11E56517F45}"/>
    <cellStyle name="40% - Accent3 2 3 2" xfId="1600" xr:uid="{C8ADB29B-2B14-4EF2-BF48-7F643FA3D667}"/>
    <cellStyle name="40% - Accent3 2 3 2 2" xfId="1926" xr:uid="{18766010-B264-4519-93E0-D5D043D740A8}"/>
    <cellStyle name="40% - Accent3 2 3 2 2 2" xfId="2927" xr:uid="{74A49FFC-E7A4-4850-B2B3-B07EA29CFE88}"/>
    <cellStyle name="40% - Accent3 2 3 2 2 2 2" xfId="4911" xr:uid="{5E29A690-8351-45C3-BFB5-F6A147AE6BC2}"/>
    <cellStyle name="40% - Accent3 2 3 2 2 3" xfId="3919" xr:uid="{FC155E8E-50D5-4398-85C5-B957AC225F3A}"/>
    <cellStyle name="40% - Accent3 2 3 2 3" xfId="2264" xr:uid="{E20EEC9D-3CB9-4A84-B4C7-08D4CF870A7F}"/>
    <cellStyle name="40% - Accent3 2 3 2 3 2" xfId="3261" xr:uid="{8E447E44-02F5-48B9-A745-B84B6904D606}"/>
    <cellStyle name="40% - Accent3 2 3 2 3 2 2" xfId="5245" xr:uid="{BFC05FEA-D888-4304-A983-F7DA66C7590B}"/>
    <cellStyle name="40% - Accent3 2 3 2 3 3" xfId="4253" xr:uid="{A4F9756A-64C9-4AD4-A797-3359A9DC579F}"/>
    <cellStyle name="40% - Accent3 2 3 2 4" xfId="2600" xr:uid="{48583AF9-E0F9-4069-8845-13535309C930}"/>
    <cellStyle name="40% - Accent3 2 3 2 4 2" xfId="4585" xr:uid="{38BC1CF8-A70F-4516-86C9-EEEB05116DCF}"/>
    <cellStyle name="40% - Accent3 2 3 2 5" xfId="3593" xr:uid="{200C1B2E-689A-4254-87E4-D7D550E7EA3D}"/>
    <cellStyle name="40% - Accent3 2 3 3" xfId="1763" xr:uid="{E1220526-D385-4D1C-A6DE-C7031F579801}"/>
    <cellStyle name="40% - Accent3 2 3 3 2" xfId="2764" xr:uid="{65F17448-C449-45B0-B5F7-6EBE82A47617}"/>
    <cellStyle name="40% - Accent3 2 3 3 2 2" xfId="4748" xr:uid="{48688E82-3267-4795-A0DB-4C19CDFF9414}"/>
    <cellStyle name="40% - Accent3 2 3 3 3" xfId="3756" xr:uid="{4836726B-9182-4275-A7FA-E03FD954A0C9}"/>
    <cellStyle name="40% - Accent3 2 3 4" xfId="2091" xr:uid="{BF3AAC75-4803-4312-993B-E2869CE45C55}"/>
    <cellStyle name="40% - Accent3 2 3 4 2" xfId="3090" xr:uid="{B0EBD741-8202-4140-BE5D-167800272BF3}"/>
    <cellStyle name="40% - Accent3 2 3 4 2 2" xfId="5074" xr:uid="{BB1EC641-D8C6-48A5-B2BF-B0052BA9A91E}"/>
    <cellStyle name="40% - Accent3 2 3 4 3" xfId="4082" xr:uid="{11C538EB-4E38-495C-89E2-C40FFCB11BE9}"/>
    <cellStyle name="40% - Accent3 2 3 5" xfId="2437" xr:uid="{142CF44E-CC04-430C-A34A-F9189B6A77E6}"/>
    <cellStyle name="40% - Accent3 2 3 5 2" xfId="4422" xr:uid="{C854FB3E-C869-4764-BB78-CCC7D94C5561}"/>
    <cellStyle name="40% - Accent3 2 3 6" xfId="3430" xr:uid="{5714F7C2-5B8F-42FC-9E5E-B721195F03D2}"/>
    <cellStyle name="40% - Accent3 2 4" xfId="1518" xr:uid="{03B65007-D999-469F-B54E-F7B5BB4614F0}"/>
    <cellStyle name="40% - Accent3 2 4 2" xfId="1844" xr:uid="{B3E2B9E9-958A-4480-A84B-A553B9364306}"/>
    <cellStyle name="40% - Accent3 2 4 2 2" xfId="2845" xr:uid="{ADE83884-0869-4B68-BAFA-C02B2C709326}"/>
    <cellStyle name="40% - Accent3 2 4 2 2 2" xfId="4829" xr:uid="{01EF7959-D6E8-4C8E-B277-95FDA8DEE08A}"/>
    <cellStyle name="40% - Accent3 2 4 2 3" xfId="3837" xr:uid="{DE2151F8-01D4-4F0B-835F-E9B6DB9D9DBF}"/>
    <cellStyle name="40% - Accent3 2 4 3" xfId="2183" xr:uid="{5F2A2146-5E4E-4674-B2FB-34747268B264}"/>
    <cellStyle name="40% - Accent3 2 4 3 2" xfId="3180" xr:uid="{B558907F-CB7B-48A2-AA0A-8FB43AB8A434}"/>
    <cellStyle name="40% - Accent3 2 4 3 2 2" xfId="5164" xr:uid="{DAE816E6-43F7-4FC4-8F98-64BAB9672D95}"/>
    <cellStyle name="40% - Accent3 2 4 3 3" xfId="4172" xr:uid="{D5A0B5BD-9044-4A1E-9D73-A48639D4487A}"/>
    <cellStyle name="40% - Accent3 2 4 4" xfId="2518" xr:uid="{E53BB0A9-E492-47F4-9345-83BA598F37FC}"/>
    <cellStyle name="40% - Accent3 2 4 4 2" xfId="4503" xr:uid="{664C8CD1-CA21-4F89-B722-194EAFF8A0BF}"/>
    <cellStyle name="40% - Accent3 2 4 5" xfId="3511" xr:uid="{92DEE598-6F83-404B-910F-EFF985C47DB5}"/>
    <cellStyle name="40% - Accent3 2 5" xfId="1681" xr:uid="{A9CA59D7-5B2F-42CE-B558-0375035C4B74}"/>
    <cellStyle name="40% - Accent3 2 5 2" xfId="2682" xr:uid="{31298ACE-247A-43DC-B4FC-B26FEFB708F9}"/>
    <cellStyle name="40% - Accent3 2 5 2 2" xfId="4666" xr:uid="{7E5CF1E1-160B-4F6C-AE3E-288FC83349CD}"/>
    <cellStyle name="40% - Accent3 2 5 3" xfId="3674" xr:uid="{4D768AE7-DEC6-4271-B269-09A5C3CDB607}"/>
    <cellStyle name="40% - Accent3 2 6" xfId="2010" xr:uid="{588B1BF6-D83B-4DDF-9E6A-C6471A4287A4}"/>
    <cellStyle name="40% - Accent3 2 6 2" xfId="3009" xr:uid="{04CEC34C-B94C-41E3-A102-0D85BC513683}"/>
    <cellStyle name="40% - Accent3 2 6 2 2" xfId="4993" xr:uid="{D1670A3E-B15C-456B-A223-06E861D1FFCF}"/>
    <cellStyle name="40% - Accent3 2 6 3" xfId="4001" xr:uid="{C0482D33-E076-4126-893E-CFC2BE161F99}"/>
    <cellStyle name="40% - Accent3 2 7" xfId="2355" xr:uid="{6BE48770-9E29-423F-8B5A-4F9C0B8A24D8}"/>
    <cellStyle name="40% - Accent3 2 7 2" xfId="4340" xr:uid="{BC5EAEB4-96E9-4A60-9C95-78C87DC46AC9}"/>
    <cellStyle name="40% - Accent3 2 8" xfId="3348" xr:uid="{E62B6239-B9A9-40AF-90F5-0B3DD7567075}"/>
    <cellStyle name="40% - Accent3 2 9" xfId="1354" xr:uid="{507F3B8C-4199-4030-B269-5ED6F16B201A}"/>
    <cellStyle name="40% - Accent3 20" xfId="303" xr:uid="{00000000-0005-0000-0000-00007F020000}"/>
    <cellStyle name="40% - Accent3 20 2" xfId="875" xr:uid="{00000000-0005-0000-0000-000080020000}"/>
    <cellStyle name="40% - Accent3 21" xfId="304" xr:uid="{00000000-0005-0000-0000-000081020000}"/>
    <cellStyle name="40% - Accent3 21 2" xfId="876" xr:uid="{00000000-0005-0000-0000-000082020000}"/>
    <cellStyle name="40% - Accent3 22" xfId="516" xr:uid="{00000000-0005-0000-0000-000083020000}"/>
    <cellStyle name="40% - Accent3 22 2" xfId="1086" xr:uid="{00000000-0005-0000-0000-000084020000}"/>
    <cellStyle name="40% - Accent3 23" xfId="517" xr:uid="{00000000-0005-0000-0000-000085020000}"/>
    <cellStyle name="40% - Accent3 23 2" xfId="1087" xr:uid="{00000000-0005-0000-0000-000086020000}"/>
    <cellStyle name="40% - Accent3 24" xfId="518" xr:uid="{00000000-0005-0000-0000-000087020000}"/>
    <cellStyle name="40% - Accent3 24 2" xfId="1088" xr:uid="{00000000-0005-0000-0000-000088020000}"/>
    <cellStyle name="40% - Accent3 25" xfId="519" xr:uid="{00000000-0005-0000-0000-000089020000}"/>
    <cellStyle name="40% - Accent3 25 2" xfId="1089" xr:uid="{00000000-0005-0000-0000-00008A020000}"/>
    <cellStyle name="40% - Accent3 26" xfId="520" xr:uid="{00000000-0005-0000-0000-00008B020000}"/>
    <cellStyle name="40% - Accent3 26 2" xfId="1090" xr:uid="{00000000-0005-0000-0000-00008C020000}"/>
    <cellStyle name="40% - Accent3 27" xfId="521" xr:uid="{00000000-0005-0000-0000-00008D020000}"/>
    <cellStyle name="40% - Accent3 27 2" xfId="1091" xr:uid="{00000000-0005-0000-0000-00008E020000}"/>
    <cellStyle name="40% - Accent3 28" xfId="522" xr:uid="{00000000-0005-0000-0000-00008F020000}"/>
    <cellStyle name="40% - Accent3 28 2" xfId="1092" xr:uid="{00000000-0005-0000-0000-000090020000}"/>
    <cellStyle name="40% - Accent3 29" xfId="523" xr:uid="{00000000-0005-0000-0000-000091020000}"/>
    <cellStyle name="40% - Accent3 29 2" xfId="1093" xr:uid="{00000000-0005-0000-0000-000092020000}"/>
    <cellStyle name="40% - Accent3 3" xfId="136" xr:uid="{00000000-0005-0000-0000-000093020000}"/>
    <cellStyle name="40% - Accent3 3 2" xfId="710" xr:uid="{00000000-0005-0000-0000-000094020000}"/>
    <cellStyle name="40% - Accent3 3 2 2" xfId="1491" xr:uid="{538FF993-A0A3-4AE4-B3FA-1E6C42699137}"/>
    <cellStyle name="40% - Accent3 3 2 2 2" xfId="1654" xr:uid="{B2EDBF09-3573-4E42-810D-F2043BCF4FC0}"/>
    <cellStyle name="40% - Accent3 3 2 2 2 2" xfId="1980" xr:uid="{4E852812-41E4-48DB-805A-A20A43844166}"/>
    <cellStyle name="40% - Accent3 3 2 2 2 2 2" xfId="2981" xr:uid="{B7CF419B-6ED6-40E0-B57A-BD53467EB011}"/>
    <cellStyle name="40% - Accent3 3 2 2 2 2 2 2" xfId="4965" xr:uid="{535CEF07-B938-4531-ADA8-3E95273F7983}"/>
    <cellStyle name="40% - Accent3 3 2 2 2 2 3" xfId="3973" xr:uid="{0AAF216C-28BE-49FB-96FE-0E71422FE428}"/>
    <cellStyle name="40% - Accent3 3 2 2 2 3" xfId="2318" xr:uid="{654B5223-69C8-4A21-977D-9B65149533A0}"/>
    <cellStyle name="40% - Accent3 3 2 2 2 3 2" xfId="3315" xr:uid="{A1A8148A-9337-4927-862A-96D6BF2EAE94}"/>
    <cellStyle name="40% - Accent3 3 2 2 2 3 2 2" xfId="5299" xr:uid="{F3924597-FF8C-45EE-8783-224823A04E2F}"/>
    <cellStyle name="40% - Accent3 3 2 2 2 3 3" xfId="4307" xr:uid="{FA7D7761-F671-4DAA-9E6B-4DDE6978E6DA}"/>
    <cellStyle name="40% - Accent3 3 2 2 2 4" xfId="2654" xr:uid="{E0FCD23B-07E4-41A4-A247-DF4781EE111E}"/>
    <cellStyle name="40% - Accent3 3 2 2 2 4 2" xfId="4639" xr:uid="{9D1364C8-D493-4E3A-AE59-E6AEA5099D9A}"/>
    <cellStyle name="40% - Accent3 3 2 2 2 5" xfId="3647" xr:uid="{8218DB71-8E95-48FC-A266-3416547B9C5D}"/>
    <cellStyle name="40% - Accent3 3 2 2 3" xfId="1817" xr:uid="{1EB0C506-6295-4B29-9EBB-41702B8EDA8A}"/>
    <cellStyle name="40% - Accent3 3 2 2 3 2" xfId="2818" xr:uid="{5B1E6900-C24E-42AC-86A2-B35FD80D6071}"/>
    <cellStyle name="40% - Accent3 3 2 2 3 2 2" xfId="4802" xr:uid="{7018F148-6C63-4B3E-9ADC-CC97B82FF875}"/>
    <cellStyle name="40% - Accent3 3 2 2 3 3" xfId="3810" xr:uid="{F89518D6-4F1E-484B-A39D-88A31C22D5E0}"/>
    <cellStyle name="40% - Accent3 3 2 2 4" xfId="2145" xr:uid="{283419E9-94A1-4232-B033-91EAAAE1EB23}"/>
    <cellStyle name="40% - Accent3 3 2 2 4 2" xfId="3144" xr:uid="{3302940C-37F8-4F16-A6D0-EE3F7444DAB1}"/>
    <cellStyle name="40% - Accent3 3 2 2 4 2 2" xfId="5128" xr:uid="{F4375250-AD2D-4EC9-B5AE-1D5F5A4318B2}"/>
    <cellStyle name="40% - Accent3 3 2 2 4 3" xfId="4136" xr:uid="{02711AE9-5707-48ED-9824-86243864506D}"/>
    <cellStyle name="40% - Accent3 3 2 2 5" xfId="2491" xr:uid="{C4B81BA7-946B-4201-86EE-F06166D30C05}"/>
    <cellStyle name="40% - Accent3 3 2 2 5 2" xfId="4476" xr:uid="{E3863FDF-3408-487D-A049-C6AB0CA7036D}"/>
    <cellStyle name="40% - Accent3 3 2 2 6" xfId="3484" xr:uid="{971161E0-E062-441A-9F9E-0A298A4E101B}"/>
    <cellStyle name="40% - Accent3 3 2 3" xfId="1572" xr:uid="{A2BDD19B-40A4-472D-A269-001E7AD0344C}"/>
    <cellStyle name="40% - Accent3 3 2 3 2" xfId="1898" xr:uid="{6F6E4A93-432D-4697-8C89-E846C9FBED9E}"/>
    <cellStyle name="40% - Accent3 3 2 3 2 2" xfId="2899" xr:uid="{FD50CFBD-97C5-44F1-997E-975152AC43B5}"/>
    <cellStyle name="40% - Accent3 3 2 3 2 2 2" xfId="4883" xr:uid="{B0C15BBC-E753-4865-9595-946DA65D522F}"/>
    <cellStyle name="40% - Accent3 3 2 3 2 3" xfId="3891" xr:uid="{F509F267-3C50-485D-81CF-F66D56FE4774}"/>
    <cellStyle name="40% - Accent3 3 2 3 3" xfId="2237" xr:uid="{50CD5AF7-0D99-41CB-8B04-BD24271D6B95}"/>
    <cellStyle name="40% - Accent3 3 2 3 3 2" xfId="3234" xr:uid="{6544D1C0-7E6E-42EE-80DE-1B070ADC9F9D}"/>
    <cellStyle name="40% - Accent3 3 2 3 3 2 2" xfId="5218" xr:uid="{134C3CE7-74B5-4301-BB4C-6ABA07F15F46}"/>
    <cellStyle name="40% - Accent3 3 2 3 3 3" xfId="4226" xr:uid="{B21E6219-6E3C-4678-BF2C-ABF69F98184E}"/>
    <cellStyle name="40% - Accent3 3 2 3 4" xfId="2572" xr:uid="{DC702656-2361-408E-8791-57C4857AC737}"/>
    <cellStyle name="40% - Accent3 3 2 3 4 2" xfId="4557" xr:uid="{2D0FBB98-C7AA-42B3-9FB1-FFFCFEF006E5}"/>
    <cellStyle name="40% - Accent3 3 2 3 5" xfId="3565" xr:uid="{3D960ED2-71C1-415A-AD0E-F8092090232B}"/>
    <cellStyle name="40% - Accent3 3 2 4" xfId="1735" xr:uid="{0E1517E4-39A1-4578-9150-55E483E9A094}"/>
    <cellStyle name="40% - Accent3 3 2 4 2" xfId="2736" xr:uid="{3587DFD7-EEF4-490B-A75C-C52AE1E99606}"/>
    <cellStyle name="40% - Accent3 3 2 4 2 2" xfId="4720" xr:uid="{1CBE3C4E-D4A2-4470-B0F5-3E892FF9BFA1}"/>
    <cellStyle name="40% - Accent3 3 2 4 3" xfId="3728" xr:uid="{FFEEBF78-F927-494E-B69F-63FE1C20B48A}"/>
    <cellStyle name="40% - Accent3 3 2 5" xfId="2064" xr:uid="{16D840BE-271D-4D12-AAE5-D01B9D6A3BD4}"/>
    <cellStyle name="40% - Accent3 3 2 5 2" xfId="3063" xr:uid="{04B6CE3B-D9EF-496E-8CA2-8DE95C7460E0}"/>
    <cellStyle name="40% - Accent3 3 2 5 2 2" xfId="5047" xr:uid="{E8E3FE3D-AB03-4C6C-AAE2-B1AA13AA0D6E}"/>
    <cellStyle name="40% - Accent3 3 2 5 3" xfId="4055" xr:uid="{6933E347-92E1-4DAC-A269-20A869227EEA}"/>
    <cellStyle name="40% - Accent3 3 2 6" xfId="2409" xr:uid="{3B97A417-7CCE-43C3-8365-22CDB5851B89}"/>
    <cellStyle name="40% - Accent3 3 2 6 2" xfId="4394" xr:uid="{2B5898D3-AEDD-4183-A7F4-48C2C4B24B5C}"/>
    <cellStyle name="40% - Accent3 3 2 7" xfId="3402" xr:uid="{7A238D2D-3B05-42B4-A2A0-C7FD9C46F39D}"/>
    <cellStyle name="40% - Accent3 3 2 8" xfId="1408" xr:uid="{DA86D90B-9F3A-4A1E-BECE-3476F41E4702}"/>
    <cellStyle name="40% - Accent3 3 3" xfId="1450" xr:uid="{0B2F7C49-C878-46EC-B465-5D0F346628C6}"/>
    <cellStyle name="40% - Accent3 3 3 2" xfId="1613" xr:uid="{862003D8-195E-4208-B8FD-A937A849B060}"/>
    <cellStyle name="40% - Accent3 3 3 2 2" xfId="1939" xr:uid="{871CDE5A-2BBD-4B8C-B4B5-532CF88518BB}"/>
    <cellStyle name="40% - Accent3 3 3 2 2 2" xfId="2940" xr:uid="{B32C0996-61A4-4DC4-9761-44D97D995213}"/>
    <cellStyle name="40% - Accent3 3 3 2 2 2 2" xfId="4924" xr:uid="{24736F2F-B422-4226-B334-8C5DDFD7C825}"/>
    <cellStyle name="40% - Accent3 3 3 2 2 3" xfId="3932" xr:uid="{0508B636-C0A2-49A9-B83D-1B00DC4DEBF3}"/>
    <cellStyle name="40% - Accent3 3 3 2 3" xfId="2277" xr:uid="{79192F33-1A30-4086-AC75-4609CCE1848A}"/>
    <cellStyle name="40% - Accent3 3 3 2 3 2" xfId="3274" xr:uid="{407D04F5-6A46-4698-ADBD-44DBADF6DB9E}"/>
    <cellStyle name="40% - Accent3 3 3 2 3 2 2" xfId="5258" xr:uid="{037AD24A-51D1-4E91-9E10-B69B8A54CF58}"/>
    <cellStyle name="40% - Accent3 3 3 2 3 3" xfId="4266" xr:uid="{B67916EA-FF28-4730-AEEF-5F2FA6C3DE02}"/>
    <cellStyle name="40% - Accent3 3 3 2 4" xfId="2613" xr:uid="{8F9B5547-931A-4AD1-A32F-F71D7C1614CA}"/>
    <cellStyle name="40% - Accent3 3 3 2 4 2" xfId="4598" xr:uid="{3C1B2FBB-119E-4FA0-8A5A-D51A13A27083}"/>
    <cellStyle name="40% - Accent3 3 3 2 5" xfId="3606" xr:uid="{7D3C3109-FF32-437A-A68D-8F116FE3F4AD}"/>
    <cellStyle name="40% - Accent3 3 3 3" xfId="1776" xr:uid="{99BF3D09-CD9D-413F-9540-19B7E069EC89}"/>
    <cellStyle name="40% - Accent3 3 3 3 2" xfId="2777" xr:uid="{A1BF23EC-1D6F-4DD2-A9B6-3D8708272A4E}"/>
    <cellStyle name="40% - Accent3 3 3 3 2 2" xfId="4761" xr:uid="{E705C0D8-AB9C-4FC3-B568-ABD454BF2763}"/>
    <cellStyle name="40% - Accent3 3 3 3 3" xfId="3769" xr:uid="{04632082-DDF5-41BF-9F7E-A07BA94FBB2F}"/>
    <cellStyle name="40% - Accent3 3 3 4" xfId="2104" xr:uid="{B61F4B13-2602-48F7-9A32-4131E88A9E1E}"/>
    <cellStyle name="40% - Accent3 3 3 4 2" xfId="3103" xr:uid="{CF1C711B-37FE-43AE-A2CC-D70EEBAD1BCB}"/>
    <cellStyle name="40% - Accent3 3 3 4 2 2" xfId="5087" xr:uid="{F2E5D8FE-67A9-4DA5-9278-983F561364E3}"/>
    <cellStyle name="40% - Accent3 3 3 4 3" xfId="4095" xr:uid="{885320EA-8256-4BA5-ABD1-AD86B1E2C179}"/>
    <cellStyle name="40% - Accent3 3 3 5" xfId="2450" xr:uid="{A499115A-161D-4F85-9BF7-AB73C702ACB2}"/>
    <cellStyle name="40% - Accent3 3 3 5 2" xfId="4435" xr:uid="{2E48CB6C-7895-45AA-AC73-2D84CD26BEC3}"/>
    <cellStyle name="40% - Accent3 3 3 6" xfId="3443" xr:uid="{1D49EF85-D487-4A9F-B67A-CE288FFD1544}"/>
    <cellStyle name="40% - Accent3 3 4" xfId="1531" xr:uid="{A2FB6BF8-AB68-4A70-899F-11AFCD1BCD53}"/>
    <cellStyle name="40% - Accent3 3 4 2" xfId="1857" xr:uid="{DCAC8251-1357-4BA4-AE3F-EB589EC8CDF7}"/>
    <cellStyle name="40% - Accent3 3 4 2 2" xfId="2858" xr:uid="{D76CFE33-C7BE-4383-8CE6-3B287E1B37BB}"/>
    <cellStyle name="40% - Accent3 3 4 2 2 2" xfId="4842" xr:uid="{A68E003B-0100-4FF6-8427-187E0CDBFEDE}"/>
    <cellStyle name="40% - Accent3 3 4 2 3" xfId="3850" xr:uid="{A07D5C8C-74B7-42DE-B890-E61B36FD4F42}"/>
    <cellStyle name="40% - Accent3 3 4 3" xfId="2196" xr:uid="{089D8F66-11D4-430E-BA5F-0557E69F5798}"/>
    <cellStyle name="40% - Accent3 3 4 3 2" xfId="3193" xr:uid="{9E8746E3-0889-49F8-8324-D299E8E8300F}"/>
    <cellStyle name="40% - Accent3 3 4 3 2 2" xfId="5177" xr:uid="{2B6F9952-98F3-4549-96A0-9797AB44F10D}"/>
    <cellStyle name="40% - Accent3 3 4 3 3" xfId="4185" xr:uid="{EA98CCC8-CDB9-4953-8807-A96FC528C448}"/>
    <cellStyle name="40% - Accent3 3 4 4" xfId="2531" xr:uid="{D42A4739-D722-4F95-8FA5-7C043B970880}"/>
    <cellStyle name="40% - Accent3 3 4 4 2" xfId="4516" xr:uid="{CAE3C28F-79FE-48AF-B5F5-69F200C91505}"/>
    <cellStyle name="40% - Accent3 3 4 5" xfId="3524" xr:uid="{0F9E3C03-3241-420E-BDE3-0CC1669F58D6}"/>
    <cellStyle name="40% - Accent3 3 5" xfId="1694" xr:uid="{D7676960-4BDB-4D04-8A87-4C12C8898076}"/>
    <cellStyle name="40% - Accent3 3 5 2" xfId="2695" xr:uid="{34F9C02F-065A-4D63-82B1-572253BBA510}"/>
    <cellStyle name="40% - Accent3 3 5 2 2" xfId="4679" xr:uid="{3C6240C5-FA48-46B2-80E0-48124894D28A}"/>
    <cellStyle name="40% - Accent3 3 5 3" xfId="3687" xr:uid="{9D1AE2B1-E0E3-469C-8AAD-9D0209A0B7FD}"/>
    <cellStyle name="40% - Accent3 3 6" xfId="2023" xr:uid="{55F89438-A550-4017-996B-AA40C5BEBB89}"/>
    <cellStyle name="40% - Accent3 3 6 2" xfId="3022" xr:uid="{E55C23BB-508B-4248-867B-DBA7963E0ABB}"/>
    <cellStyle name="40% - Accent3 3 6 2 2" xfId="5006" xr:uid="{49F93CC9-6357-4914-9C7F-524B72C1F113}"/>
    <cellStyle name="40% - Accent3 3 6 3" xfId="4014" xr:uid="{47317F3D-C6AD-4EB3-863D-DAED327F06B3}"/>
    <cellStyle name="40% - Accent3 3 7" xfId="2368" xr:uid="{B7385488-1216-435C-BF8A-CBDBB2FF54B0}"/>
    <cellStyle name="40% - Accent3 3 7 2" xfId="4353" xr:uid="{994EF785-F2DD-45F5-AC3F-4F9BB26F209B}"/>
    <cellStyle name="40% - Accent3 3 8" xfId="3361" xr:uid="{A57C02E2-6CC3-42AA-A0D7-7DCE8A7C10B9}"/>
    <cellStyle name="40% - Accent3 3 9" xfId="1367" xr:uid="{C0FF5B13-00DD-417D-87B8-9524254E1753}"/>
    <cellStyle name="40% - Accent3 30" xfId="524" xr:uid="{00000000-0005-0000-0000-000095020000}"/>
    <cellStyle name="40% - Accent3 30 2" xfId="1094" xr:uid="{00000000-0005-0000-0000-000096020000}"/>
    <cellStyle name="40% - Accent3 31" xfId="525" xr:uid="{00000000-0005-0000-0000-000097020000}"/>
    <cellStyle name="40% - Accent3 31 2" xfId="1095" xr:uid="{00000000-0005-0000-0000-000098020000}"/>
    <cellStyle name="40% - Accent3 32" xfId="526" xr:uid="{00000000-0005-0000-0000-000099020000}"/>
    <cellStyle name="40% - Accent3 32 2" xfId="1096" xr:uid="{00000000-0005-0000-0000-00009A020000}"/>
    <cellStyle name="40% - Accent3 33" xfId="527" xr:uid="{00000000-0005-0000-0000-00009B020000}"/>
    <cellStyle name="40% - Accent3 33 2" xfId="1097" xr:uid="{00000000-0005-0000-0000-00009C020000}"/>
    <cellStyle name="40% - Accent3 34" xfId="528" xr:uid="{00000000-0005-0000-0000-00009D020000}"/>
    <cellStyle name="40% - Accent3 34 2" xfId="1098" xr:uid="{00000000-0005-0000-0000-00009E020000}"/>
    <cellStyle name="40% - Accent3 35" xfId="529" xr:uid="{00000000-0005-0000-0000-00009F020000}"/>
    <cellStyle name="40% - Accent3 35 2" xfId="1099" xr:uid="{00000000-0005-0000-0000-0000A0020000}"/>
    <cellStyle name="40% - Accent3 36" xfId="530" xr:uid="{00000000-0005-0000-0000-0000A1020000}"/>
    <cellStyle name="40% - Accent3 36 2" xfId="1100" xr:uid="{00000000-0005-0000-0000-0000A2020000}"/>
    <cellStyle name="40% - Accent3 37" xfId="1212" xr:uid="{00000000-0005-0000-0000-0000A3020000}"/>
    <cellStyle name="40% - Accent3 38" xfId="652" xr:uid="{00000000-0005-0000-0000-0000A4020000}"/>
    <cellStyle name="40% - Accent3 39" xfId="1232" xr:uid="{00000000-0005-0000-0000-0000A5020000}"/>
    <cellStyle name="40% - Accent3 4" xfId="137" xr:uid="{00000000-0005-0000-0000-0000A6020000}"/>
    <cellStyle name="40% - Accent3 4 2" xfId="711" xr:uid="{00000000-0005-0000-0000-0000A7020000}"/>
    <cellStyle name="40% - Accent3 4 2 2" xfId="1626" xr:uid="{8298EEBC-3053-4749-9A72-1A30D1D4BD6A}"/>
    <cellStyle name="40% - Accent3 4 2 2 2" xfId="1952" xr:uid="{8BA43FC0-0706-465D-8614-C59D51054803}"/>
    <cellStyle name="40% - Accent3 4 2 2 2 2" xfId="2953" xr:uid="{2F754E55-F1EF-4F57-A7A5-6C325DEF5D4C}"/>
    <cellStyle name="40% - Accent3 4 2 2 2 2 2" xfId="4937" xr:uid="{5FDD7EBA-D3F0-4DBD-86CE-39BEAECFE5F4}"/>
    <cellStyle name="40% - Accent3 4 2 2 2 3" xfId="3945" xr:uid="{EAAA9852-39DF-47C8-A766-A1BFA0D36D6D}"/>
    <cellStyle name="40% - Accent3 4 2 2 3" xfId="2290" xr:uid="{132EFC7A-3194-438B-8C38-E066F634A52D}"/>
    <cellStyle name="40% - Accent3 4 2 2 3 2" xfId="3287" xr:uid="{48ED979C-6B09-4C26-871E-FDB29BF037D0}"/>
    <cellStyle name="40% - Accent3 4 2 2 3 2 2" xfId="5271" xr:uid="{096F4602-B79B-4A1C-B050-30E42199C7AC}"/>
    <cellStyle name="40% - Accent3 4 2 2 3 3" xfId="4279" xr:uid="{0CA4309C-0359-44AA-A3FD-EF4A50FE4EC1}"/>
    <cellStyle name="40% - Accent3 4 2 2 4" xfId="2626" xr:uid="{E961C66F-1761-4546-8F5E-2EC6CCF16AE6}"/>
    <cellStyle name="40% - Accent3 4 2 2 4 2" xfId="4611" xr:uid="{A4BADB82-B13D-47AE-987A-C5A72AD8F4FE}"/>
    <cellStyle name="40% - Accent3 4 2 2 5" xfId="3619" xr:uid="{BEBC026F-4A01-4784-83DA-70718F56C390}"/>
    <cellStyle name="40% - Accent3 4 2 3" xfId="1789" xr:uid="{F001B482-4806-488F-88E6-63E29EE15341}"/>
    <cellStyle name="40% - Accent3 4 2 3 2" xfId="2790" xr:uid="{5193A3DB-8E52-4A8F-8F4D-0004C5D375B9}"/>
    <cellStyle name="40% - Accent3 4 2 3 2 2" xfId="4774" xr:uid="{9DCC7A35-BAC6-4668-803A-5B111E12F866}"/>
    <cellStyle name="40% - Accent3 4 2 3 3" xfId="3782" xr:uid="{EE434D65-1287-4E71-BCDA-1DA28A2342FB}"/>
    <cellStyle name="40% - Accent3 4 2 4" xfId="2117" xr:uid="{3FB1A42E-8AE3-4AEC-A6ED-B99562F9187D}"/>
    <cellStyle name="40% - Accent3 4 2 4 2" xfId="3116" xr:uid="{7A40FBA1-9BB5-4E0E-AA3C-EF8B4E56715C}"/>
    <cellStyle name="40% - Accent3 4 2 4 2 2" xfId="5100" xr:uid="{6385A2AA-E90E-4E0B-B7C2-3577D950268C}"/>
    <cellStyle name="40% - Accent3 4 2 4 3" xfId="4108" xr:uid="{B0EDE9AF-965F-435D-AE7A-2B173DE51915}"/>
    <cellStyle name="40% - Accent3 4 2 5" xfId="2463" xr:uid="{22B394B5-D07B-4F89-A045-DA796FE30276}"/>
    <cellStyle name="40% - Accent3 4 2 5 2" xfId="4448" xr:uid="{F7A95E3E-C045-49A1-97CE-F5579697DA0B}"/>
    <cellStyle name="40% - Accent3 4 2 6" xfId="3456" xr:uid="{C500B5B9-2EA8-42DF-B74C-0F73F9D68B4E}"/>
    <cellStyle name="40% - Accent3 4 2 7" xfId="1463" xr:uid="{0697EA28-80A4-4D6F-ADC0-2F4EA52985C1}"/>
    <cellStyle name="40% - Accent3 4 3" xfId="1544" xr:uid="{3C4F6A75-4271-4057-86DD-36F3E4321EB1}"/>
    <cellStyle name="40% - Accent3 4 3 2" xfId="1870" xr:uid="{3E77B0AE-0BC1-4FE7-9BC8-56FA7589B5BB}"/>
    <cellStyle name="40% - Accent3 4 3 2 2" xfId="2871" xr:uid="{FE5AF7BE-F7EF-4894-9653-F6819FA68D6F}"/>
    <cellStyle name="40% - Accent3 4 3 2 2 2" xfId="4855" xr:uid="{B5DA85F1-6E9A-43D1-BA10-6B05E0FA8EB5}"/>
    <cellStyle name="40% - Accent3 4 3 2 3" xfId="3863" xr:uid="{C64782BA-D2DD-481E-8C7B-CAF4964B43AB}"/>
    <cellStyle name="40% - Accent3 4 3 3" xfId="2209" xr:uid="{95C84D17-2FCA-4BD2-AF33-066F4A93878E}"/>
    <cellStyle name="40% - Accent3 4 3 3 2" xfId="3206" xr:uid="{B497DE93-AA49-4F08-9B6B-27C8E80797BD}"/>
    <cellStyle name="40% - Accent3 4 3 3 2 2" xfId="5190" xr:uid="{6A12BEB4-EE0D-4DFC-90CF-32C074BB9076}"/>
    <cellStyle name="40% - Accent3 4 3 3 3" xfId="4198" xr:uid="{CA085374-A1B5-421A-8BED-89DF70A90E11}"/>
    <cellStyle name="40% - Accent3 4 3 4" xfId="2544" xr:uid="{BE3A327F-5CD2-47E6-B802-F3EE8F5EB6EA}"/>
    <cellStyle name="40% - Accent3 4 3 4 2" xfId="4529" xr:uid="{4291B750-6F46-4044-8335-03FB84144999}"/>
    <cellStyle name="40% - Accent3 4 3 5" xfId="3537" xr:uid="{4BD15A57-BBAF-4AD0-A144-A252A28ED974}"/>
    <cellStyle name="40% - Accent3 4 4" xfId="1707" xr:uid="{8FD881D9-D60A-4F91-AE6E-8C21A5642FB1}"/>
    <cellStyle name="40% - Accent3 4 4 2" xfId="2708" xr:uid="{08758FED-47B6-40A1-88BC-562122F7FD1A}"/>
    <cellStyle name="40% - Accent3 4 4 2 2" xfId="4692" xr:uid="{BD13D74C-0C35-47AB-B923-EC3587FA6181}"/>
    <cellStyle name="40% - Accent3 4 4 3" xfId="3700" xr:uid="{60C83B20-4DEC-4078-9590-AE512F565A9B}"/>
    <cellStyle name="40% - Accent3 4 5" xfId="2036" xr:uid="{3880C5A3-9D0A-48B7-A9C8-01C82E42968D}"/>
    <cellStyle name="40% - Accent3 4 5 2" xfId="3035" xr:uid="{077952F3-2EF2-4E32-A53E-D17A0D84B47F}"/>
    <cellStyle name="40% - Accent3 4 5 2 2" xfId="5019" xr:uid="{5774AA62-3E65-487C-9647-C6F0804E5F8E}"/>
    <cellStyle name="40% - Accent3 4 5 3" xfId="4027" xr:uid="{F669C491-BEB3-462F-8FD7-72D84090E89F}"/>
    <cellStyle name="40% - Accent3 4 6" xfId="2381" xr:uid="{62A8E592-744D-4BC7-9CD6-4BA7F3E71BC5}"/>
    <cellStyle name="40% - Accent3 4 6 2" xfId="4366" xr:uid="{2A299118-7B7F-49DD-9142-43BF838C9161}"/>
    <cellStyle name="40% - Accent3 4 7" xfId="3374" xr:uid="{65E4617F-6FB3-490D-A34E-3EBCE1E9DC2A}"/>
    <cellStyle name="40% - Accent3 4 8" xfId="1380" xr:uid="{8084C02B-51CB-41E4-A84A-9EBB785930EF}"/>
    <cellStyle name="40% - Accent3 40" xfId="1252" xr:uid="{00000000-0005-0000-0000-0000A8020000}"/>
    <cellStyle name="40% - Accent3 41" xfId="1267" xr:uid="{00000000-0005-0000-0000-0000A9020000}"/>
    <cellStyle name="40% - Accent3 42" xfId="1281" xr:uid="{00000000-0005-0000-0000-0000AA020000}"/>
    <cellStyle name="40% - Accent3 43" xfId="1339" xr:uid="{7563F689-79F2-4CDF-91BB-95292EAB03BD}"/>
    <cellStyle name="40% - Accent3 5" xfId="138" xr:uid="{00000000-0005-0000-0000-0000AB020000}"/>
    <cellStyle name="40% - Accent3 5 2" xfId="712" xr:uid="{00000000-0005-0000-0000-0000AC020000}"/>
    <cellStyle name="40% - Accent3 5 2 2" xfId="1911" xr:uid="{372BD09A-6F9D-41F3-94DC-61675C711845}"/>
    <cellStyle name="40% - Accent3 5 2 2 2" xfId="2912" xr:uid="{C1B1CAE3-5A58-4E88-8452-788DD4C69D1E}"/>
    <cellStyle name="40% - Accent3 5 2 2 2 2" xfId="4896" xr:uid="{420941A9-8E73-43B2-9BA9-A41EC5E8FF18}"/>
    <cellStyle name="40% - Accent3 5 2 2 3" xfId="3904" xr:uid="{2693C609-431A-4F8C-8D8E-D0E053C2A9BE}"/>
    <cellStyle name="40% - Accent3 5 2 3" xfId="2249" xr:uid="{34FF3DB0-BB4F-4077-8B83-D6F6CBFBCACA}"/>
    <cellStyle name="40% - Accent3 5 2 3 2" xfId="3246" xr:uid="{5573F52C-8133-4F24-912A-53643764C397}"/>
    <cellStyle name="40% - Accent3 5 2 3 2 2" xfId="5230" xr:uid="{3CE5B430-3176-4519-92C3-2B3A36C67136}"/>
    <cellStyle name="40% - Accent3 5 2 3 3" xfId="4238" xr:uid="{D3B88764-BFBC-4068-B4C7-7C8577E7E9CD}"/>
    <cellStyle name="40% - Accent3 5 2 4" xfId="2585" xr:uid="{21C94B7F-0472-46BC-B4E2-616BDA98E50E}"/>
    <cellStyle name="40% - Accent3 5 2 4 2" xfId="4570" xr:uid="{8881D047-0952-43D4-92DF-6A7EBD96658F}"/>
    <cellStyle name="40% - Accent3 5 2 5" xfId="3578" xr:uid="{60A26CED-29FD-4EBF-A97E-C55D085217AE}"/>
    <cellStyle name="40% - Accent3 5 2 6" xfId="1585" xr:uid="{CE476BF1-A61B-4615-AC0F-926DBCA67874}"/>
    <cellStyle name="40% - Accent3 5 3" xfId="1748" xr:uid="{25CDCDFF-EA54-4307-B484-45729B2E51FA}"/>
    <cellStyle name="40% - Accent3 5 3 2" xfId="2749" xr:uid="{0415D4EC-E7EA-4B0B-BAAA-312C4173BB1B}"/>
    <cellStyle name="40% - Accent3 5 3 2 2" xfId="4733" xr:uid="{9EBEB6DD-6C46-489E-96A2-A7DEA3DB519E}"/>
    <cellStyle name="40% - Accent3 5 3 3" xfId="3741" xr:uid="{ED8F7921-C56A-439E-AD88-FBFD70088B41}"/>
    <cellStyle name="40% - Accent3 5 4" xfId="2076" xr:uid="{48CF9ABF-A0C1-4AA9-A35C-22EAAFCE1920}"/>
    <cellStyle name="40% - Accent3 5 4 2" xfId="3075" xr:uid="{8DC8181B-9947-47CE-AF5E-20E1DD2AE4E0}"/>
    <cellStyle name="40% - Accent3 5 4 2 2" xfId="5059" xr:uid="{ACEF2F8F-15B0-4FEF-91DF-358EEFE8EB04}"/>
    <cellStyle name="40% - Accent3 5 4 3" xfId="4067" xr:uid="{B16CCEA8-3003-4FFD-A901-77EC980E97F2}"/>
    <cellStyle name="40% - Accent3 5 5" xfId="2422" xr:uid="{3F8B3EB6-F1B1-4EB8-BC6A-A888F2D155AC}"/>
    <cellStyle name="40% - Accent3 5 5 2" xfId="4407" xr:uid="{307B9523-9109-45C9-B568-94B3C06C147F}"/>
    <cellStyle name="40% - Accent3 5 6" xfId="3415" xr:uid="{7BA6B41E-25DF-4A9A-BB89-37D72073D0FC}"/>
    <cellStyle name="40% - Accent3 5 7" xfId="1421" xr:uid="{8E5806BF-62AA-44BF-B42F-841FA56F38CF}"/>
    <cellStyle name="40% - Accent3 6" xfId="139" xr:uid="{00000000-0005-0000-0000-0000AD020000}"/>
    <cellStyle name="40% - Accent3 6 2" xfId="713" xr:uid="{00000000-0005-0000-0000-0000AE020000}"/>
    <cellStyle name="40% - Accent3 6 2 2" xfId="2830" xr:uid="{922D6111-002F-459C-812C-0EDF0609B293}"/>
    <cellStyle name="40% - Accent3 6 2 2 2" xfId="4814" xr:uid="{99D70615-F5DC-4D13-BF9A-2C160E4FAB6A}"/>
    <cellStyle name="40% - Accent3 6 2 3" xfId="3822" xr:uid="{911F05A8-7C12-4CBC-94EA-17FF8EFB5C68}"/>
    <cellStyle name="40% - Accent3 6 2 4" xfId="1829" xr:uid="{FB2EA0CD-B044-416F-B480-56B29D2BCE44}"/>
    <cellStyle name="40% - Accent3 6 3" xfId="2165" xr:uid="{0D33CBCB-9173-45AE-892E-A26DC84DE3C6}"/>
    <cellStyle name="40% - Accent3 6 3 2" xfId="3164" xr:uid="{1949E2D1-2510-4AB5-A55C-05472C055D88}"/>
    <cellStyle name="40% - Accent3 6 3 2 2" xfId="5148" xr:uid="{AD61F646-C977-4986-96D6-E8A8301ACB8B}"/>
    <cellStyle name="40% - Accent3 6 3 3" xfId="4156" xr:uid="{787FF61D-DE81-41AA-9405-73BB682DC36E}"/>
    <cellStyle name="40% - Accent3 6 4" xfId="2503" xr:uid="{6339AC20-5B67-4722-8E7E-01CB3D54B312}"/>
    <cellStyle name="40% - Accent3 6 4 2" xfId="4488" xr:uid="{480ACDF7-8BEE-4355-A54E-B4CDEE2134E9}"/>
    <cellStyle name="40% - Accent3 6 5" xfId="3496" xr:uid="{01AF6C5F-1F5B-47AE-A0CF-C1849FD93FD8}"/>
    <cellStyle name="40% - Accent3 6 6" xfId="1503" xr:uid="{D2D2BCFA-3AE6-460A-B510-E5125CFDE769}"/>
    <cellStyle name="40% - Accent3 7" xfId="305" xr:uid="{00000000-0005-0000-0000-0000AF020000}"/>
    <cellStyle name="40% - Accent3 7 2" xfId="877" xr:uid="{00000000-0005-0000-0000-0000B0020000}"/>
    <cellStyle name="40% - Accent3 7 2 2" xfId="4651" xr:uid="{D14AC602-6D90-4870-8788-2971BEDF09EB}"/>
    <cellStyle name="40% - Accent3 7 2 3" xfId="2667" xr:uid="{DC9CA4EC-0F51-4745-B3C9-05ED431248C2}"/>
    <cellStyle name="40% - Accent3 7 3" xfId="3659" xr:uid="{41D111CA-FB9F-43D6-9357-2634C7690835}"/>
    <cellStyle name="40% - Accent3 7 4" xfId="1666" xr:uid="{6BB7154A-B430-43E1-8CB2-9C6DFFD9AA7D}"/>
    <cellStyle name="40% - Accent3 8" xfId="306" xr:uid="{00000000-0005-0000-0000-0000B1020000}"/>
    <cellStyle name="40% - Accent3 8 2" xfId="878" xr:uid="{00000000-0005-0000-0000-0000B2020000}"/>
    <cellStyle name="40% - Accent3 8 2 2" xfId="4977" xr:uid="{33A2257C-2315-4AB5-9DB0-18A8F812650E}"/>
    <cellStyle name="40% - Accent3 8 2 3" xfId="2993" xr:uid="{40643484-136A-4C6E-94D0-5F906003C3BD}"/>
    <cellStyle name="40% - Accent3 8 3" xfId="3985" xr:uid="{C5758FF1-7E87-43A8-99FC-BB7A1ACE85C4}"/>
    <cellStyle name="40% - Accent3 8 4" xfId="1993" xr:uid="{8759A03C-94AE-41D0-9FB9-22F3AFBEEF2D}"/>
    <cellStyle name="40% - Accent3 9" xfId="307" xr:uid="{00000000-0005-0000-0000-0000B3020000}"/>
    <cellStyle name="40% - Accent3 9 2" xfId="879" xr:uid="{00000000-0005-0000-0000-0000B4020000}"/>
    <cellStyle name="40% - Accent3 9 2 2" xfId="4325" xr:uid="{2D68D888-60EA-465C-99C4-2D5C070D5ECC}"/>
    <cellStyle name="40% - Accent3 9 3" xfId="2340" xr:uid="{F8533EB2-1D31-41E5-994C-BA72421A1B11}"/>
    <cellStyle name="40% - Accent4" xfId="74" builtinId="43" customBuiltin="1"/>
    <cellStyle name="40% - Accent4 10" xfId="308" xr:uid="{00000000-0005-0000-0000-0000B6020000}"/>
    <cellStyle name="40% - Accent4 10 2" xfId="880" xr:uid="{00000000-0005-0000-0000-0000B7020000}"/>
    <cellStyle name="40% - Accent4 10 3" xfId="3335" xr:uid="{A7857AB7-6676-40C0-8641-7B8165C08D64}"/>
    <cellStyle name="40% - Accent4 11" xfId="309" xr:uid="{00000000-0005-0000-0000-0000B8020000}"/>
    <cellStyle name="40% - Accent4 11 2" xfId="881" xr:uid="{00000000-0005-0000-0000-0000B9020000}"/>
    <cellStyle name="40% - Accent4 12" xfId="310" xr:uid="{00000000-0005-0000-0000-0000BA020000}"/>
    <cellStyle name="40% - Accent4 12 2" xfId="882" xr:uid="{00000000-0005-0000-0000-0000BB020000}"/>
    <cellStyle name="40% - Accent4 13" xfId="311" xr:uid="{00000000-0005-0000-0000-0000BC020000}"/>
    <cellStyle name="40% - Accent4 13 2" xfId="883" xr:uid="{00000000-0005-0000-0000-0000BD020000}"/>
    <cellStyle name="40% - Accent4 14" xfId="312" xr:uid="{00000000-0005-0000-0000-0000BE020000}"/>
    <cellStyle name="40% - Accent4 14 2" xfId="884" xr:uid="{00000000-0005-0000-0000-0000BF020000}"/>
    <cellStyle name="40% - Accent4 15" xfId="313" xr:uid="{00000000-0005-0000-0000-0000C0020000}"/>
    <cellStyle name="40% - Accent4 15 2" xfId="885" xr:uid="{00000000-0005-0000-0000-0000C1020000}"/>
    <cellStyle name="40% - Accent4 16" xfId="314" xr:uid="{00000000-0005-0000-0000-0000C2020000}"/>
    <cellStyle name="40% - Accent4 16 2" xfId="886" xr:uid="{00000000-0005-0000-0000-0000C3020000}"/>
    <cellStyle name="40% - Accent4 17" xfId="315" xr:uid="{00000000-0005-0000-0000-0000C4020000}"/>
    <cellStyle name="40% - Accent4 17 2" xfId="887" xr:uid="{00000000-0005-0000-0000-0000C5020000}"/>
    <cellStyle name="40% - Accent4 18" xfId="316" xr:uid="{00000000-0005-0000-0000-0000C6020000}"/>
    <cellStyle name="40% - Accent4 18 2" xfId="888" xr:uid="{00000000-0005-0000-0000-0000C7020000}"/>
    <cellStyle name="40% - Accent4 19" xfId="317" xr:uid="{00000000-0005-0000-0000-0000C8020000}"/>
    <cellStyle name="40% - Accent4 19 2" xfId="889" xr:uid="{00000000-0005-0000-0000-0000C9020000}"/>
    <cellStyle name="40% - Accent4 2" xfId="140" xr:uid="{00000000-0005-0000-0000-0000CA020000}"/>
    <cellStyle name="40% - Accent4 2 2" xfId="714" xr:uid="{00000000-0005-0000-0000-0000CB020000}"/>
    <cellStyle name="40% - Accent4 2 2 2" xfId="1480" xr:uid="{D7D35613-2ADF-44CA-B7D6-BEF3662ABD8E}"/>
    <cellStyle name="40% - Accent4 2 2 2 2" xfId="1643" xr:uid="{2CBF79DD-23B9-41FC-BC5F-449BB78C626F}"/>
    <cellStyle name="40% - Accent4 2 2 2 2 2" xfId="1969" xr:uid="{E78F65AE-3931-4F18-8454-8FE860E0280C}"/>
    <cellStyle name="40% - Accent4 2 2 2 2 2 2" xfId="2970" xr:uid="{FD123042-2F89-4714-80E9-9956CEC5A5F5}"/>
    <cellStyle name="40% - Accent4 2 2 2 2 2 2 2" xfId="4954" xr:uid="{9FF49C85-F0A5-4CC5-8DE4-AFF6FF99A715}"/>
    <cellStyle name="40% - Accent4 2 2 2 2 2 3" xfId="3962" xr:uid="{764D107B-3114-41F1-9DBA-6E4DE958692A}"/>
    <cellStyle name="40% - Accent4 2 2 2 2 3" xfId="2307" xr:uid="{82501670-038F-4F9B-BF78-8A9EE21FDC7A}"/>
    <cellStyle name="40% - Accent4 2 2 2 2 3 2" xfId="3304" xr:uid="{6639387C-8090-4933-8465-645D0FB8AAB7}"/>
    <cellStyle name="40% - Accent4 2 2 2 2 3 2 2" xfId="5288" xr:uid="{45D086C2-9999-403A-83A4-9E596D7AA4E1}"/>
    <cellStyle name="40% - Accent4 2 2 2 2 3 3" xfId="4296" xr:uid="{2A43AF59-2D14-4424-AA2C-F7EE2BCE8F2A}"/>
    <cellStyle name="40% - Accent4 2 2 2 2 4" xfId="2643" xr:uid="{AB252BCD-42DC-4662-94AF-75C575C93C01}"/>
    <cellStyle name="40% - Accent4 2 2 2 2 4 2" xfId="4628" xr:uid="{3EE0B2A2-3032-4279-8051-532439D71AB0}"/>
    <cellStyle name="40% - Accent4 2 2 2 2 5" xfId="3636" xr:uid="{C252E5EF-8688-420F-809A-AB4824E8C90E}"/>
    <cellStyle name="40% - Accent4 2 2 2 3" xfId="1806" xr:uid="{93D8146F-A0AA-4EBD-AAA2-8EE8AD9844C1}"/>
    <cellStyle name="40% - Accent4 2 2 2 3 2" xfId="2807" xr:uid="{B855FD8E-2F31-44E5-977C-DC2FC3EE46B9}"/>
    <cellStyle name="40% - Accent4 2 2 2 3 2 2" xfId="4791" xr:uid="{81E2EC23-1841-40EF-B567-E9D1FCB3E796}"/>
    <cellStyle name="40% - Accent4 2 2 2 3 3" xfId="3799" xr:uid="{FABE1EE3-316C-4854-936F-0A95DF1F6D78}"/>
    <cellStyle name="40% - Accent4 2 2 2 4" xfId="2134" xr:uid="{D769B4C8-540A-42DF-96AB-C84A2F85C7FB}"/>
    <cellStyle name="40% - Accent4 2 2 2 4 2" xfId="3133" xr:uid="{036B65B0-0325-45F6-B81A-D0F24A7BFB4D}"/>
    <cellStyle name="40% - Accent4 2 2 2 4 2 2" xfId="5117" xr:uid="{07D320D1-5DFD-493E-A456-492D9ACBFF25}"/>
    <cellStyle name="40% - Accent4 2 2 2 4 3" xfId="4125" xr:uid="{0CC35B50-B886-49C5-BF9B-2FA99A0DD33E}"/>
    <cellStyle name="40% - Accent4 2 2 2 5" xfId="2480" xr:uid="{8F130CD4-D788-4D13-A7BD-70B303516EB5}"/>
    <cellStyle name="40% - Accent4 2 2 2 5 2" xfId="4465" xr:uid="{5544A877-5707-4586-A64B-9F42F650886A}"/>
    <cellStyle name="40% - Accent4 2 2 2 6" xfId="3473" xr:uid="{DC8EC467-876B-4CD1-952D-B084378B6B41}"/>
    <cellStyle name="40% - Accent4 2 2 3" xfId="1561" xr:uid="{DC560A58-6CA4-47CC-9516-64322498D096}"/>
    <cellStyle name="40% - Accent4 2 2 3 2" xfId="1887" xr:uid="{4E3922FB-DAEB-4DE7-BAED-09229B048F9E}"/>
    <cellStyle name="40% - Accent4 2 2 3 2 2" xfId="2888" xr:uid="{D6F0B9AC-02B7-4568-AE47-F2DF5FC87AA0}"/>
    <cellStyle name="40% - Accent4 2 2 3 2 2 2" xfId="4872" xr:uid="{FB8DB59C-4FC8-43EE-948C-CDA2826D31AC}"/>
    <cellStyle name="40% - Accent4 2 2 3 2 3" xfId="3880" xr:uid="{85D6C75F-CEBC-4690-865D-3729647D8731}"/>
    <cellStyle name="40% - Accent4 2 2 3 3" xfId="2226" xr:uid="{8E6F8575-B401-4FA2-9959-EBFFBF0E2858}"/>
    <cellStyle name="40% - Accent4 2 2 3 3 2" xfId="3223" xr:uid="{267B7833-4176-4169-881C-1DF1CACDD5E8}"/>
    <cellStyle name="40% - Accent4 2 2 3 3 2 2" xfId="5207" xr:uid="{0513550D-8F19-473F-A0FD-47047786F4C7}"/>
    <cellStyle name="40% - Accent4 2 2 3 3 3" xfId="4215" xr:uid="{AD55B802-B8A4-4D93-8550-5F4A67838CF2}"/>
    <cellStyle name="40% - Accent4 2 2 3 4" xfId="2561" xr:uid="{ADE228EA-C343-468B-95A7-5A916F917475}"/>
    <cellStyle name="40% - Accent4 2 2 3 4 2" xfId="4546" xr:uid="{E447C038-DB87-4872-B48F-A354A8F531E8}"/>
    <cellStyle name="40% - Accent4 2 2 3 5" xfId="3554" xr:uid="{52892C57-B535-4BC4-B4C8-393E73293FDA}"/>
    <cellStyle name="40% - Accent4 2 2 4" xfId="1724" xr:uid="{3BF88C4E-2BCE-441D-9F10-73E2485001BD}"/>
    <cellStyle name="40% - Accent4 2 2 4 2" xfId="2725" xr:uid="{63E7673F-8369-4F48-9389-B0B7BF7836B0}"/>
    <cellStyle name="40% - Accent4 2 2 4 2 2" xfId="4709" xr:uid="{83A75946-9857-432F-819B-2AA28ACCFB23}"/>
    <cellStyle name="40% - Accent4 2 2 4 3" xfId="3717" xr:uid="{0BA68BC7-2FAB-4678-9D92-47185BAB715C}"/>
    <cellStyle name="40% - Accent4 2 2 5" xfId="2053" xr:uid="{30A4CE30-5A19-48BD-9C04-34373B42EC0F}"/>
    <cellStyle name="40% - Accent4 2 2 5 2" xfId="3052" xr:uid="{113E0F7D-2B37-458A-B23E-FC6B353DFDD9}"/>
    <cellStyle name="40% - Accent4 2 2 5 2 2" xfId="5036" xr:uid="{4F767429-87F6-4BA3-ADB6-F821367CCF64}"/>
    <cellStyle name="40% - Accent4 2 2 5 3" xfId="4044" xr:uid="{ED826B1F-A71D-4585-B636-D4F75D247CAA}"/>
    <cellStyle name="40% - Accent4 2 2 6" xfId="2398" xr:uid="{1B648631-1788-4BB5-A9D7-8F55772A3B99}"/>
    <cellStyle name="40% - Accent4 2 2 6 2" xfId="4383" xr:uid="{97EE0A6D-E590-4DDA-BBFB-5DD99C7F7219}"/>
    <cellStyle name="40% - Accent4 2 2 7" xfId="3391" xr:uid="{D0F92AD4-5DF2-4220-B73D-7305E12ADC69}"/>
    <cellStyle name="40% - Accent4 2 2 8" xfId="1397" xr:uid="{A0400680-F9ED-4995-828C-D3381E3A7CE8}"/>
    <cellStyle name="40% - Accent4 2 3" xfId="1439" xr:uid="{8B1577E8-5E95-42B2-907E-04D34E4F8CA7}"/>
    <cellStyle name="40% - Accent4 2 3 2" xfId="1602" xr:uid="{BAE22B3F-6EC1-418F-ADE0-B9C8B1961B54}"/>
    <cellStyle name="40% - Accent4 2 3 2 2" xfId="1928" xr:uid="{E9D5A980-A292-407C-9A27-CC1839D4EC16}"/>
    <cellStyle name="40% - Accent4 2 3 2 2 2" xfId="2929" xr:uid="{60A3D768-6F22-4062-B5FD-37D5E73CD1F5}"/>
    <cellStyle name="40% - Accent4 2 3 2 2 2 2" xfId="4913" xr:uid="{31970575-0472-449F-B2DF-EE29231D164B}"/>
    <cellStyle name="40% - Accent4 2 3 2 2 3" xfId="3921" xr:uid="{F37B001B-659F-420B-9312-0EED87C31B6D}"/>
    <cellStyle name="40% - Accent4 2 3 2 3" xfId="2266" xr:uid="{A351A9ED-70AD-4370-B27F-55B4DCF19ED3}"/>
    <cellStyle name="40% - Accent4 2 3 2 3 2" xfId="3263" xr:uid="{B4699738-90D9-45E7-A539-204A75C5C45F}"/>
    <cellStyle name="40% - Accent4 2 3 2 3 2 2" xfId="5247" xr:uid="{64DF9CCE-CF5B-4CA5-B7BD-B5F198DDAB00}"/>
    <cellStyle name="40% - Accent4 2 3 2 3 3" xfId="4255" xr:uid="{19C78AC7-57A5-4507-B4AC-0B5FE78E8D89}"/>
    <cellStyle name="40% - Accent4 2 3 2 4" xfId="2602" xr:uid="{19CF6464-1D4E-4528-9638-A7BD740BFF32}"/>
    <cellStyle name="40% - Accent4 2 3 2 4 2" xfId="4587" xr:uid="{66613A2D-478C-441D-82A7-D0EB9CFAFD64}"/>
    <cellStyle name="40% - Accent4 2 3 2 5" xfId="3595" xr:uid="{B7A3F9A5-2B43-48CF-B5C9-FDC476B7E8BB}"/>
    <cellStyle name="40% - Accent4 2 3 3" xfId="1765" xr:uid="{754EE04F-D5A2-4536-B339-AF5DD752CD06}"/>
    <cellStyle name="40% - Accent4 2 3 3 2" xfId="2766" xr:uid="{07EEDB1A-4883-4921-9861-4AEA6E5C661D}"/>
    <cellStyle name="40% - Accent4 2 3 3 2 2" xfId="4750" xr:uid="{42861049-D96B-4C1E-AC19-4E6BE8FBD434}"/>
    <cellStyle name="40% - Accent4 2 3 3 3" xfId="3758" xr:uid="{E84C23BC-AAE1-4C55-85CD-8EBE4B31276F}"/>
    <cellStyle name="40% - Accent4 2 3 4" xfId="2093" xr:uid="{58830827-7D96-46E1-9B40-A7A73D3658C7}"/>
    <cellStyle name="40% - Accent4 2 3 4 2" xfId="3092" xr:uid="{7C355279-5151-4886-A6EF-0FB42077F7AB}"/>
    <cellStyle name="40% - Accent4 2 3 4 2 2" xfId="5076" xr:uid="{2F35C8B3-AE4D-4656-82BC-0B1C10359511}"/>
    <cellStyle name="40% - Accent4 2 3 4 3" xfId="4084" xr:uid="{9E78232E-8B84-4CC2-B15A-FC776EFD409C}"/>
    <cellStyle name="40% - Accent4 2 3 5" xfId="2439" xr:uid="{D455FC4E-1867-4CA1-B122-D6D440420710}"/>
    <cellStyle name="40% - Accent4 2 3 5 2" xfId="4424" xr:uid="{BCD704B9-54F0-4334-94C1-02B577BF6AE8}"/>
    <cellStyle name="40% - Accent4 2 3 6" xfId="3432" xr:uid="{963B5464-1415-468F-BE7F-B36080C4285E}"/>
    <cellStyle name="40% - Accent4 2 4" xfId="1520" xr:uid="{4B026763-4573-4808-96F5-772564C01BDD}"/>
    <cellStyle name="40% - Accent4 2 4 2" xfId="1846" xr:uid="{8447B661-7EE3-42B5-A1EE-F4585B8BDE86}"/>
    <cellStyle name="40% - Accent4 2 4 2 2" xfId="2847" xr:uid="{3208B2DB-D2E4-4843-B7AC-F81574BDFA0F}"/>
    <cellStyle name="40% - Accent4 2 4 2 2 2" xfId="4831" xr:uid="{02A26D28-71FE-452E-B7AB-D862A5278B1D}"/>
    <cellStyle name="40% - Accent4 2 4 2 3" xfId="3839" xr:uid="{DEEABE04-200F-4913-91B0-0117CEE1BBD7}"/>
    <cellStyle name="40% - Accent4 2 4 3" xfId="2185" xr:uid="{24B591E5-72BE-4A07-95FF-BA14EE5B789B}"/>
    <cellStyle name="40% - Accent4 2 4 3 2" xfId="3182" xr:uid="{FE4019EB-C206-4376-8C7E-EF583E84FD8A}"/>
    <cellStyle name="40% - Accent4 2 4 3 2 2" xfId="5166" xr:uid="{BE1DE543-F3D1-4422-8448-32D9B432A8DA}"/>
    <cellStyle name="40% - Accent4 2 4 3 3" xfId="4174" xr:uid="{44BD0958-62DF-4CCD-805D-20C9645FA5AA}"/>
    <cellStyle name="40% - Accent4 2 4 4" xfId="2520" xr:uid="{8B4B6F55-874E-444B-AA08-D407331F7106}"/>
    <cellStyle name="40% - Accent4 2 4 4 2" xfId="4505" xr:uid="{1C15FBE9-714F-43EB-9CA0-8AAA959A6520}"/>
    <cellStyle name="40% - Accent4 2 4 5" xfId="3513" xr:uid="{47C580CD-A5BB-4694-ACBD-2E7EAADED4D7}"/>
    <cellStyle name="40% - Accent4 2 5" xfId="1683" xr:uid="{98FA0238-1FFA-4D21-B0E1-67E93B9DC9EA}"/>
    <cellStyle name="40% - Accent4 2 5 2" xfId="2684" xr:uid="{2DF9E0E3-D11D-4145-B49E-57FA01330EE2}"/>
    <cellStyle name="40% - Accent4 2 5 2 2" xfId="4668" xr:uid="{3EE86B56-ED88-4F38-AAD6-1A20EA2C412E}"/>
    <cellStyle name="40% - Accent4 2 5 3" xfId="3676" xr:uid="{B832A002-5727-4ED1-8E4D-284CC380303D}"/>
    <cellStyle name="40% - Accent4 2 6" xfId="2012" xr:uid="{A26BA14E-43CB-4A17-A389-2332D7A9D1BD}"/>
    <cellStyle name="40% - Accent4 2 6 2" xfId="3011" xr:uid="{BCB4F03C-212A-48A6-BEED-201866B1DE52}"/>
    <cellStyle name="40% - Accent4 2 6 2 2" xfId="4995" xr:uid="{EA0B90A3-5E49-4ED4-89AF-43F13F302984}"/>
    <cellStyle name="40% - Accent4 2 6 3" xfId="4003" xr:uid="{EA99C119-1294-4764-A820-D926A22805DD}"/>
    <cellStyle name="40% - Accent4 2 7" xfId="2357" xr:uid="{4FF9A9E1-0609-4F2C-979B-E87D28A5501B}"/>
    <cellStyle name="40% - Accent4 2 7 2" xfId="4342" xr:uid="{91F6F1DE-432D-47B5-B66C-1F768035E406}"/>
    <cellStyle name="40% - Accent4 2 8" xfId="3350" xr:uid="{407EC222-9DC3-4EE0-A931-17E9EC36E1C9}"/>
    <cellStyle name="40% - Accent4 2 9" xfId="1356" xr:uid="{B8BDB978-A1A7-4327-B11E-A8CAAA75B9BC}"/>
    <cellStyle name="40% - Accent4 20" xfId="318" xr:uid="{00000000-0005-0000-0000-0000CC020000}"/>
    <cellStyle name="40% - Accent4 20 2" xfId="890" xr:uid="{00000000-0005-0000-0000-0000CD020000}"/>
    <cellStyle name="40% - Accent4 21" xfId="319" xr:uid="{00000000-0005-0000-0000-0000CE020000}"/>
    <cellStyle name="40% - Accent4 21 2" xfId="891" xr:uid="{00000000-0005-0000-0000-0000CF020000}"/>
    <cellStyle name="40% - Accent4 22" xfId="531" xr:uid="{00000000-0005-0000-0000-0000D0020000}"/>
    <cellStyle name="40% - Accent4 22 2" xfId="1101" xr:uid="{00000000-0005-0000-0000-0000D1020000}"/>
    <cellStyle name="40% - Accent4 23" xfId="532" xr:uid="{00000000-0005-0000-0000-0000D2020000}"/>
    <cellStyle name="40% - Accent4 23 2" xfId="1102" xr:uid="{00000000-0005-0000-0000-0000D3020000}"/>
    <cellStyle name="40% - Accent4 24" xfId="533" xr:uid="{00000000-0005-0000-0000-0000D4020000}"/>
    <cellStyle name="40% - Accent4 24 2" xfId="1103" xr:uid="{00000000-0005-0000-0000-0000D5020000}"/>
    <cellStyle name="40% - Accent4 25" xfId="534" xr:uid="{00000000-0005-0000-0000-0000D6020000}"/>
    <cellStyle name="40% - Accent4 25 2" xfId="1104" xr:uid="{00000000-0005-0000-0000-0000D7020000}"/>
    <cellStyle name="40% - Accent4 26" xfId="535" xr:uid="{00000000-0005-0000-0000-0000D8020000}"/>
    <cellStyle name="40% - Accent4 26 2" xfId="1105" xr:uid="{00000000-0005-0000-0000-0000D9020000}"/>
    <cellStyle name="40% - Accent4 27" xfId="536" xr:uid="{00000000-0005-0000-0000-0000DA020000}"/>
    <cellStyle name="40% - Accent4 27 2" xfId="1106" xr:uid="{00000000-0005-0000-0000-0000DB020000}"/>
    <cellStyle name="40% - Accent4 28" xfId="537" xr:uid="{00000000-0005-0000-0000-0000DC020000}"/>
    <cellStyle name="40% - Accent4 28 2" xfId="1107" xr:uid="{00000000-0005-0000-0000-0000DD020000}"/>
    <cellStyle name="40% - Accent4 29" xfId="538" xr:uid="{00000000-0005-0000-0000-0000DE020000}"/>
    <cellStyle name="40% - Accent4 29 2" xfId="1108" xr:uid="{00000000-0005-0000-0000-0000DF020000}"/>
    <cellStyle name="40% - Accent4 3" xfId="141" xr:uid="{00000000-0005-0000-0000-0000E0020000}"/>
    <cellStyle name="40% - Accent4 3 2" xfId="715" xr:uid="{00000000-0005-0000-0000-0000E1020000}"/>
    <cellStyle name="40% - Accent4 3 2 2" xfId="1493" xr:uid="{A268AF96-A643-4E62-B2E7-6655F5D7E2A8}"/>
    <cellStyle name="40% - Accent4 3 2 2 2" xfId="1656" xr:uid="{AFF9D8CB-F277-4582-87DB-D4863CCE270E}"/>
    <cellStyle name="40% - Accent4 3 2 2 2 2" xfId="1982" xr:uid="{0C0C1A9C-D49E-42F2-8B73-86E65BA6B97A}"/>
    <cellStyle name="40% - Accent4 3 2 2 2 2 2" xfId="2983" xr:uid="{B0BA4083-A089-488C-9D38-B88CBDAAF238}"/>
    <cellStyle name="40% - Accent4 3 2 2 2 2 2 2" xfId="4967" xr:uid="{EFEE32D2-16BF-4322-AA78-48D77EC18A24}"/>
    <cellStyle name="40% - Accent4 3 2 2 2 2 3" xfId="3975" xr:uid="{5AF720A4-89D7-43E0-B67D-EA5A14136D0F}"/>
    <cellStyle name="40% - Accent4 3 2 2 2 3" xfId="2320" xr:uid="{51DC844D-0EFA-42F3-86E4-C27B14C8D45A}"/>
    <cellStyle name="40% - Accent4 3 2 2 2 3 2" xfId="3317" xr:uid="{742BE16B-D2CF-4968-989E-FFAFF2F5DD19}"/>
    <cellStyle name="40% - Accent4 3 2 2 2 3 2 2" xfId="5301" xr:uid="{43811B5A-6C82-42FE-8FE0-450D12580A9B}"/>
    <cellStyle name="40% - Accent4 3 2 2 2 3 3" xfId="4309" xr:uid="{776F494B-A58F-4C93-BCD6-A8AAB78290CC}"/>
    <cellStyle name="40% - Accent4 3 2 2 2 4" xfId="2656" xr:uid="{230C1A50-5574-4AF6-8C5D-A1C89DCB9B4C}"/>
    <cellStyle name="40% - Accent4 3 2 2 2 4 2" xfId="4641" xr:uid="{61AB6C3D-62DD-41C0-9C98-A19FD875F8A0}"/>
    <cellStyle name="40% - Accent4 3 2 2 2 5" xfId="3649" xr:uid="{63E68618-C08B-4945-A8CD-778902F93BCA}"/>
    <cellStyle name="40% - Accent4 3 2 2 3" xfId="1819" xr:uid="{62B13409-629A-4A8E-B7E6-BEF98BAAE700}"/>
    <cellStyle name="40% - Accent4 3 2 2 3 2" xfId="2820" xr:uid="{B5A67323-20C1-4EAA-B4EC-D310EC26B313}"/>
    <cellStyle name="40% - Accent4 3 2 2 3 2 2" xfId="4804" xr:uid="{A14718D2-0E64-4824-BB72-0CD29E8B13E4}"/>
    <cellStyle name="40% - Accent4 3 2 2 3 3" xfId="3812" xr:uid="{1C206CF5-66E2-4B74-BE04-3D7D847489CD}"/>
    <cellStyle name="40% - Accent4 3 2 2 4" xfId="2147" xr:uid="{D9B8FED5-4E82-410E-A991-DA74FEDCBD94}"/>
    <cellStyle name="40% - Accent4 3 2 2 4 2" xfId="3146" xr:uid="{56AE5A1F-5914-4785-A1A7-6719A457D9E5}"/>
    <cellStyle name="40% - Accent4 3 2 2 4 2 2" xfId="5130" xr:uid="{7C2FB752-F2E3-43B9-9E70-62A26ED721F8}"/>
    <cellStyle name="40% - Accent4 3 2 2 4 3" xfId="4138" xr:uid="{1C69EADF-8080-4143-A51F-EA0F32A29F51}"/>
    <cellStyle name="40% - Accent4 3 2 2 5" xfId="2493" xr:uid="{F05D7BD7-6935-41B5-B297-9413F7448EA5}"/>
    <cellStyle name="40% - Accent4 3 2 2 5 2" xfId="4478" xr:uid="{47CF7939-D330-42FD-A3B1-B169DAE5C011}"/>
    <cellStyle name="40% - Accent4 3 2 2 6" xfId="3486" xr:uid="{4138760E-4D41-4410-BACB-06C7AC27ADE4}"/>
    <cellStyle name="40% - Accent4 3 2 3" xfId="1574" xr:uid="{18DC2D49-F5F0-4888-8719-2F20ABBFF14C}"/>
    <cellStyle name="40% - Accent4 3 2 3 2" xfId="1900" xr:uid="{C7A85EB2-552A-4035-B6C3-9F0BFC44A056}"/>
    <cellStyle name="40% - Accent4 3 2 3 2 2" xfId="2901" xr:uid="{6594B3B6-662B-4C6A-84DD-2A40B8AF451D}"/>
    <cellStyle name="40% - Accent4 3 2 3 2 2 2" xfId="4885" xr:uid="{B89A86A9-8A0D-42DE-BC10-74FC9C54A3B3}"/>
    <cellStyle name="40% - Accent4 3 2 3 2 3" xfId="3893" xr:uid="{C2253E11-F00D-4496-A631-4AD8644ECFAC}"/>
    <cellStyle name="40% - Accent4 3 2 3 3" xfId="2239" xr:uid="{03EA1EE4-1D48-4070-9B69-3744F7AB2585}"/>
    <cellStyle name="40% - Accent4 3 2 3 3 2" xfId="3236" xr:uid="{B11BFB48-EB64-42E2-821F-4F3F0291BE2C}"/>
    <cellStyle name="40% - Accent4 3 2 3 3 2 2" xfId="5220" xr:uid="{14A8887E-2329-41E4-B62C-28D1E2F32BB8}"/>
    <cellStyle name="40% - Accent4 3 2 3 3 3" xfId="4228" xr:uid="{CF7A226F-32D3-417C-8A31-54004B771E83}"/>
    <cellStyle name="40% - Accent4 3 2 3 4" xfId="2574" xr:uid="{03C2DE22-1CE4-4AA0-8FFA-6EAA401E90B0}"/>
    <cellStyle name="40% - Accent4 3 2 3 4 2" xfId="4559" xr:uid="{0BB5E6C8-594B-4441-BEC7-0B1BB727CB0F}"/>
    <cellStyle name="40% - Accent4 3 2 3 5" xfId="3567" xr:uid="{AEF85369-25E0-49BB-BF96-3480A702294A}"/>
    <cellStyle name="40% - Accent4 3 2 4" xfId="1737" xr:uid="{704461E1-D99D-442B-BABD-DBECF1BB0EF9}"/>
    <cellStyle name="40% - Accent4 3 2 4 2" xfId="2738" xr:uid="{D27DA2A2-DC2B-4061-BD6B-2BA72786401A}"/>
    <cellStyle name="40% - Accent4 3 2 4 2 2" xfId="4722" xr:uid="{8B75AC21-6635-4E75-8F64-E3D318B8008E}"/>
    <cellStyle name="40% - Accent4 3 2 4 3" xfId="3730" xr:uid="{AA084B92-3031-4C36-AFAA-C7FA34289767}"/>
    <cellStyle name="40% - Accent4 3 2 5" xfId="2066" xr:uid="{8EC84D74-3A1A-4194-84A6-69B23F7D57C6}"/>
    <cellStyle name="40% - Accent4 3 2 5 2" xfId="3065" xr:uid="{9429AD82-AD6E-448F-8CC8-27192A1B0487}"/>
    <cellStyle name="40% - Accent4 3 2 5 2 2" xfId="5049" xr:uid="{9C5593A6-FD72-4670-98B5-BB2302BAD592}"/>
    <cellStyle name="40% - Accent4 3 2 5 3" xfId="4057" xr:uid="{A93D37E4-31D6-4E1C-AEC9-C38FF6E2BA3A}"/>
    <cellStyle name="40% - Accent4 3 2 6" xfId="2411" xr:uid="{4F0DEE16-7045-403F-9DC1-B12106EC3021}"/>
    <cellStyle name="40% - Accent4 3 2 6 2" xfId="4396" xr:uid="{3E31FC95-CA5E-4DE4-9D90-4728F720D03B}"/>
    <cellStyle name="40% - Accent4 3 2 7" xfId="3404" xr:uid="{E61D519D-0D9F-4F45-8BFF-CE34CADC9B7F}"/>
    <cellStyle name="40% - Accent4 3 2 8" xfId="1410" xr:uid="{D9F4D063-CC73-4B00-9F31-3DCF5B1550AB}"/>
    <cellStyle name="40% - Accent4 3 3" xfId="1452" xr:uid="{6598D035-8AEC-417E-811E-20B6F9BC4B0C}"/>
    <cellStyle name="40% - Accent4 3 3 2" xfId="1615" xr:uid="{7C7DA798-D2D9-401F-A307-D4F3032FEF9E}"/>
    <cellStyle name="40% - Accent4 3 3 2 2" xfId="1941" xr:uid="{3F11614F-7173-4111-861E-2EA86FC697DA}"/>
    <cellStyle name="40% - Accent4 3 3 2 2 2" xfId="2942" xr:uid="{8B3587AC-D0A9-4215-9A9E-146D75393349}"/>
    <cellStyle name="40% - Accent4 3 3 2 2 2 2" xfId="4926" xr:uid="{84B8E243-4422-436E-A98A-AC689AAC64A1}"/>
    <cellStyle name="40% - Accent4 3 3 2 2 3" xfId="3934" xr:uid="{8D87385A-7DB6-4D64-AAE2-532B1E575F4E}"/>
    <cellStyle name="40% - Accent4 3 3 2 3" xfId="2279" xr:uid="{0A6EAB20-1AD1-4E3A-ABC5-3F2BF4F3372A}"/>
    <cellStyle name="40% - Accent4 3 3 2 3 2" xfId="3276" xr:uid="{1A488ABB-5A53-4F3E-86C0-7BDED7600AB7}"/>
    <cellStyle name="40% - Accent4 3 3 2 3 2 2" xfId="5260" xr:uid="{8F5AE9E9-96A8-4F27-A21F-FA6227354842}"/>
    <cellStyle name="40% - Accent4 3 3 2 3 3" xfId="4268" xr:uid="{8CDA7758-412A-4FB5-A64F-D0D586963E1A}"/>
    <cellStyle name="40% - Accent4 3 3 2 4" xfId="2615" xr:uid="{BD5F7092-91B2-4BF5-BCA8-7EDB2BD4474F}"/>
    <cellStyle name="40% - Accent4 3 3 2 4 2" xfId="4600" xr:uid="{C348D45C-FEC1-493A-A71B-F1A45E82BCE0}"/>
    <cellStyle name="40% - Accent4 3 3 2 5" xfId="3608" xr:uid="{2FE3FCA9-8BF5-48AF-85E0-B9F5DF3DD155}"/>
    <cellStyle name="40% - Accent4 3 3 3" xfId="1778" xr:uid="{66C68728-7EE8-46A2-9AB8-2882CEE94FEB}"/>
    <cellStyle name="40% - Accent4 3 3 3 2" xfId="2779" xr:uid="{D5B3A72B-D3E4-4D5E-8311-28B74FC4BD0C}"/>
    <cellStyle name="40% - Accent4 3 3 3 2 2" xfId="4763" xr:uid="{DF2706DD-1AD9-4A97-86E5-2F2441373B67}"/>
    <cellStyle name="40% - Accent4 3 3 3 3" xfId="3771" xr:uid="{E15AD6DE-0584-4CC1-814D-AB25EAFA053A}"/>
    <cellStyle name="40% - Accent4 3 3 4" xfId="2106" xr:uid="{8FC73215-F4CE-46A4-B7B2-C30C94EB33E5}"/>
    <cellStyle name="40% - Accent4 3 3 4 2" xfId="3105" xr:uid="{1B17073A-B0EF-46AE-BCB8-0005F186A062}"/>
    <cellStyle name="40% - Accent4 3 3 4 2 2" xfId="5089" xr:uid="{CC706DEA-2C5D-472B-A9AD-1522A8A0CFE4}"/>
    <cellStyle name="40% - Accent4 3 3 4 3" xfId="4097" xr:uid="{F31408D8-35E0-4551-97FF-7623657554B3}"/>
    <cellStyle name="40% - Accent4 3 3 5" xfId="2452" xr:uid="{98F5A736-5C77-4175-822A-A401DFFF8047}"/>
    <cellStyle name="40% - Accent4 3 3 5 2" xfId="4437" xr:uid="{B74A3229-4D72-47B6-B36C-7C23FDCD65D8}"/>
    <cellStyle name="40% - Accent4 3 3 6" xfId="3445" xr:uid="{69909659-379F-43DB-98E0-9DC581111FFE}"/>
    <cellStyle name="40% - Accent4 3 4" xfId="1533" xr:uid="{EAA213CC-E156-4563-93BC-6946A4522BBC}"/>
    <cellStyle name="40% - Accent4 3 4 2" xfId="1859" xr:uid="{60BAFC44-90C4-411D-9841-9A78D0BE06FE}"/>
    <cellStyle name="40% - Accent4 3 4 2 2" xfId="2860" xr:uid="{BC7D734D-982A-4182-B511-B3B589012267}"/>
    <cellStyle name="40% - Accent4 3 4 2 2 2" xfId="4844" xr:uid="{3367AF96-99CB-4D6C-896F-91D1B41297E1}"/>
    <cellStyle name="40% - Accent4 3 4 2 3" xfId="3852" xr:uid="{961AC7C7-ADF8-4414-88BF-F668BC807E36}"/>
    <cellStyle name="40% - Accent4 3 4 3" xfId="2198" xr:uid="{BA5AA5E4-DEBB-4393-8DDE-F04BE2357F5C}"/>
    <cellStyle name="40% - Accent4 3 4 3 2" xfId="3195" xr:uid="{924285F5-1C10-4D22-A7AE-ADF22B82C5B0}"/>
    <cellStyle name="40% - Accent4 3 4 3 2 2" xfId="5179" xr:uid="{4E6C15D2-4442-45B5-88E3-FC95B6F5897A}"/>
    <cellStyle name="40% - Accent4 3 4 3 3" xfId="4187" xr:uid="{1783D464-3CB5-448D-BDA0-879A4F619903}"/>
    <cellStyle name="40% - Accent4 3 4 4" xfId="2533" xr:uid="{107F0B96-0294-4348-877F-6BD614AE95F6}"/>
    <cellStyle name="40% - Accent4 3 4 4 2" xfId="4518" xr:uid="{11C34574-2D74-401A-9DF4-104B1673F87E}"/>
    <cellStyle name="40% - Accent4 3 4 5" xfId="3526" xr:uid="{F4CD5002-4E87-4E32-B0C1-83D6D7D3051A}"/>
    <cellStyle name="40% - Accent4 3 5" xfId="1696" xr:uid="{385436D1-5190-46EA-A042-FC047965ECF9}"/>
    <cellStyle name="40% - Accent4 3 5 2" xfId="2697" xr:uid="{2286BEB0-3B5D-4A10-A688-EA4C2176049E}"/>
    <cellStyle name="40% - Accent4 3 5 2 2" xfId="4681" xr:uid="{B6A8D117-9C7F-470D-B816-C65CA6B550F4}"/>
    <cellStyle name="40% - Accent4 3 5 3" xfId="3689" xr:uid="{3EF86CA4-E2F4-4ADE-9C9A-F093DCE31395}"/>
    <cellStyle name="40% - Accent4 3 6" xfId="2025" xr:uid="{FA7DD263-23C1-48E3-A9AA-1199472AFC94}"/>
    <cellStyle name="40% - Accent4 3 6 2" xfId="3024" xr:uid="{711AC99E-C0FE-4C50-BFCC-3049DC789706}"/>
    <cellStyle name="40% - Accent4 3 6 2 2" xfId="5008" xr:uid="{5A598181-20AA-482B-A7D3-49CE1967A159}"/>
    <cellStyle name="40% - Accent4 3 6 3" xfId="4016" xr:uid="{9EFCDB4A-AC54-4C8B-BDE8-75057858B0AE}"/>
    <cellStyle name="40% - Accent4 3 7" xfId="2370" xr:uid="{165785AE-A9E0-4881-B11C-7AAF3732BF3B}"/>
    <cellStyle name="40% - Accent4 3 7 2" xfId="4355" xr:uid="{8A7C179A-86FB-4224-8335-D0219EC18347}"/>
    <cellStyle name="40% - Accent4 3 8" xfId="3363" xr:uid="{4FAE5F02-34B0-426A-A7CD-DE092877025C}"/>
    <cellStyle name="40% - Accent4 3 9" xfId="1369" xr:uid="{5EF6FD08-57E1-4A28-9380-CA52FAA5C71C}"/>
    <cellStyle name="40% - Accent4 30" xfId="539" xr:uid="{00000000-0005-0000-0000-0000E2020000}"/>
    <cellStyle name="40% - Accent4 30 2" xfId="1109" xr:uid="{00000000-0005-0000-0000-0000E3020000}"/>
    <cellStyle name="40% - Accent4 31" xfId="540" xr:uid="{00000000-0005-0000-0000-0000E4020000}"/>
    <cellStyle name="40% - Accent4 31 2" xfId="1110" xr:uid="{00000000-0005-0000-0000-0000E5020000}"/>
    <cellStyle name="40% - Accent4 32" xfId="541" xr:uid="{00000000-0005-0000-0000-0000E6020000}"/>
    <cellStyle name="40% - Accent4 32 2" xfId="1111" xr:uid="{00000000-0005-0000-0000-0000E7020000}"/>
    <cellStyle name="40% - Accent4 33" xfId="542" xr:uid="{00000000-0005-0000-0000-0000E8020000}"/>
    <cellStyle name="40% - Accent4 33 2" xfId="1112" xr:uid="{00000000-0005-0000-0000-0000E9020000}"/>
    <cellStyle name="40% - Accent4 34" xfId="543" xr:uid="{00000000-0005-0000-0000-0000EA020000}"/>
    <cellStyle name="40% - Accent4 34 2" xfId="1113" xr:uid="{00000000-0005-0000-0000-0000EB020000}"/>
    <cellStyle name="40% - Accent4 35" xfId="544" xr:uid="{00000000-0005-0000-0000-0000EC020000}"/>
    <cellStyle name="40% - Accent4 35 2" xfId="1114" xr:uid="{00000000-0005-0000-0000-0000ED020000}"/>
    <cellStyle name="40% - Accent4 36" xfId="545" xr:uid="{00000000-0005-0000-0000-0000EE020000}"/>
    <cellStyle name="40% - Accent4 36 2" xfId="1115" xr:uid="{00000000-0005-0000-0000-0000EF020000}"/>
    <cellStyle name="40% - Accent4 37" xfId="1214" xr:uid="{00000000-0005-0000-0000-0000F0020000}"/>
    <cellStyle name="40% - Accent4 38" xfId="654" xr:uid="{00000000-0005-0000-0000-0000F1020000}"/>
    <cellStyle name="40% - Accent4 39" xfId="1234" xr:uid="{00000000-0005-0000-0000-0000F2020000}"/>
    <cellStyle name="40% - Accent4 4" xfId="142" xr:uid="{00000000-0005-0000-0000-0000F3020000}"/>
    <cellStyle name="40% - Accent4 4 2" xfId="716" xr:uid="{00000000-0005-0000-0000-0000F4020000}"/>
    <cellStyle name="40% - Accent4 4 2 2" xfId="1628" xr:uid="{870CDDCE-45DA-40B0-99DB-663F575AB768}"/>
    <cellStyle name="40% - Accent4 4 2 2 2" xfId="1954" xr:uid="{19E1D8B8-8B4F-4DF7-809B-D28A663A1DFB}"/>
    <cellStyle name="40% - Accent4 4 2 2 2 2" xfId="2955" xr:uid="{EE892A32-388E-4297-9A21-2097DFF74940}"/>
    <cellStyle name="40% - Accent4 4 2 2 2 2 2" xfId="4939" xr:uid="{C3FC554D-7626-47FF-B970-B498E49B4F5C}"/>
    <cellStyle name="40% - Accent4 4 2 2 2 3" xfId="3947" xr:uid="{7F03CEFF-5991-4773-B90E-C08D462A1C2A}"/>
    <cellStyle name="40% - Accent4 4 2 2 3" xfId="2292" xr:uid="{D4C65686-7E47-4806-9372-E57A8354EE9E}"/>
    <cellStyle name="40% - Accent4 4 2 2 3 2" xfId="3289" xr:uid="{81C8442A-9B8F-47E8-9DE9-2B15786F1D40}"/>
    <cellStyle name="40% - Accent4 4 2 2 3 2 2" xfId="5273" xr:uid="{65AC06E4-FB85-41CF-9DAC-628576339BD6}"/>
    <cellStyle name="40% - Accent4 4 2 2 3 3" xfId="4281" xr:uid="{190AB726-E762-486B-B1AF-C782C05826D0}"/>
    <cellStyle name="40% - Accent4 4 2 2 4" xfId="2628" xr:uid="{07B7A8EA-C918-49E4-9647-141A4B0EC6FD}"/>
    <cellStyle name="40% - Accent4 4 2 2 4 2" xfId="4613" xr:uid="{5C537B7B-A8E4-4608-B618-78B218C02CA0}"/>
    <cellStyle name="40% - Accent4 4 2 2 5" xfId="3621" xr:uid="{56908C19-64D1-4C56-B990-2DBFA3B71144}"/>
    <cellStyle name="40% - Accent4 4 2 3" xfId="1791" xr:uid="{D840EDD2-7D58-40FA-BC79-83C5D39441AE}"/>
    <cellStyle name="40% - Accent4 4 2 3 2" xfId="2792" xr:uid="{74C82B0F-9CCC-42A6-9DAF-4CD904B70A67}"/>
    <cellStyle name="40% - Accent4 4 2 3 2 2" xfId="4776" xr:uid="{41FE2CD9-C692-47B5-8E48-87767ECAC1BB}"/>
    <cellStyle name="40% - Accent4 4 2 3 3" xfId="3784" xr:uid="{73BA4166-9B26-462B-80F3-03EF48B7ACE5}"/>
    <cellStyle name="40% - Accent4 4 2 4" xfId="2119" xr:uid="{AE111D4A-EDC2-4BB2-8CA5-7D35473FA137}"/>
    <cellStyle name="40% - Accent4 4 2 4 2" xfId="3118" xr:uid="{8EE853B4-AC29-4AB1-A59F-E016104A8D07}"/>
    <cellStyle name="40% - Accent4 4 2 4 2 2" xfId="5102" xr:uid="{9039AE6E-3961-4A6F-A78C-F78145DD94D4}"/>
    <cellStyle name="40% - Accent4 4 2 4 3" xfId="4110" xr:uid="{9691C4C3-A2C5-4B4F-8DE7-1BD69EA46FA8}"/>
    <cellStyle name="40% - Accent4 4 2 5" xfId="2465" xr:uid="{B422697B-E1CF-44DC-83C8-E83A71D09770}"/>
    <cellStyle name="40% - Accent4 4 2 5 2" xfId="4450" xr:uid="{9293F7B0-470B-45F9-B55B-41B62933FA25}"/>
    <cellStyle name="40% - Accent4 4 2 6" xfId="3458" xr:uid="{61F18BDE-9DAF-4E62-8F11-23B2AD02CC51}"/>
    <cellStyle name="40% - Accent4 4 2 7" xfId="1465" xr:uid="{01E283A3-5AD9-4160-AA55-0B24301CBF14}"/>
    <cellStyle name="40% - Accent4 4 3" xfId="1546" xr:uid="{43651CF7-BB6E-4F97-A749-CF79AF9ADDC6}"/>
    <cellStyle name="40% - Accent4 4 3 2" xfId="1872" xr:uid="{C2D7000B-317C-428E-9277-1E7645CA8E06}"/>
    <cellStyle name="40% - Accent4 4 3 2 2" xfId="2873" xr:uid="{6F558AAB-9934-44A3-A30B-073790EDDA40}"/>
    <cellStyle name="40% - Accent4 4 3 2 2 2" xfId="4857" xr:uid="{C6661BCA-0442-4993-8888-3A9252CA6A18}"/>
    <cellStyle name="40% - Accent4 4 3 2 3" xfId="3865" xr:uid="{36D6612F-6A4D-4B0F-B6E1-AA9D5EC9077B}"/>
    <cellStyle name="40% - Accent4 4 3 3" xfId="2211" xr:uid="{43CDD9D8-6953-4CFA-8E8F-8F36F865917C}"/>
    <cellStyle name="40% - Accent4 4 3 3 2" xfId="3208" xr:uid="{8F4F1FA0-B5FF-4E42-B211-3939DEFCF157}"/>
    <cellStyle name="40% - Accent4 4 3 3 2 2" xfId="5192" xr:uid="{06333EEE-EA5F-42E3-93BC-011010E6A406}"/>
    <cellStyle name="40% - Accent4 4 3 3 3" xfId="4200" xr:uid="{C3CF95C9-C4E9-4083-8FEF-44B2331CB6BB}"/>
    <cellStyle name="40% - Accent4 4 3 4" xfId="2546" xr:uid="{FE979DC9-0F47-445B-A819-B202E397E517}"/>
    <cellStyle name="40% - Accent4 4 3 4 2" xfId="4531" xr:uid="{499095DA-DEFE-461E-B356-5B74EFA62A8C}"/>
    <cellStyle name="40% - Accent4 4 3 5" xfId="3539" xr:uid="{84CD6AC3-8F14-48DF-AAD3-89BB09755413}"/>
    <cellStyle name="40% - Accent4 4 4" xfId="1709" xr:uid="{9A7734B9-A8F2-4F47-813D-6B729E47D378}"/>
    <cellStyle name="40% - Accent4 4 4 2" xfId="2710" xr:uid="{AB1A6078-1C69-4CCA-855F-C37E6B466675}"/>
    <cellStyle name="40% - Accent4 4 4 2 2" xfId="4694" xr:uid="{F2AC72F9-01F2-4C3C-A1C7-0674A067DDCA}"/>
    <cellStyle name="40% - Accent4 4 4 3" xfId="3702" xr:uid="{6B9A00F1-E2E1-4F12-9839-CACF5DCE5F28}"/>
    <cellStyle name="40% - Accent4 4 5" xfId="2038" xr:uid="{1330C5C3-BC80-4DC8-8F28-BE0BA4373EB0}"/>
    <cellStyle name="40% - Accent4 4 5 2" xfId="3037" xr:uid="{F2E1D818-3B2C-45F1-9C8C-56128885B554}"/>
    <cellStyle name="40% - Accent4 4 5 2 2" xfId="5021" xr:uid="{A776D267-BF55-4545-AEC8-EB334EE69E73}"/>
    <cellStyle name="40% - Accent4 4 5 3" xfId="4029" xr:uid="{9ADA8180-C9C2-4DA3-B399-84790297C85E}"/>
    <cellStyle name="40% - Accent4 4 6" xfId="2383" xr:uid="{B2F3D4EF-F4B7-42C1-981E-BF4334BC3184}"/>
    <cellStyle name="40% - Accent4 4 6 2" xfId="4368" xr:uid="{E3A02F16-F057-4F07-9D9D-74A54D0FAE72}"/>
    <cellStyle name="40% - Accent4 4 7" xfId="3376" xr:uid="{63E5192C-DDCB-4C59-A39A-8A9AC6DC9A21}"/>
    <cellStyle name="40% - Accent4 4 8" xfId="1382" xr:uid="{C9356B8B-2025-4FAF-A7DF-1248BF839B72}"/>
    <cellStyle name="40% - Accent4 40" xfId="1254" xr:uid="{00000000-0005-0000-0000-0000F5020000}"/>
    <cellStyle name="40% - Accent4 41" xfId="1269" xr:uid="{00000000-0005-0000-0000-0000F6020000}"/>
    <cellStyle name="40% - Accent4 42" xfId="1283" xr:uid="{00000000-0005-0000-0000-0000F7020000}"/>
    <cellStyle name="40% - Accent4 43" xfId="1341" xr:uid="{A59182AD-AC68-460C-8F64-C9A5196AAF36}"/>
    <cellStyle name="40% - Accent4 5" xfId="143" xr:uid="{00000000-0005-0000-0000-0000F8020000}"/>
    <cellStyle name="40% - Accent4 5 2" xfId="717" xr:uid="{00000000-0005-0000-0000-0000F9020000}"/>
    <cellStyle name="40% - Accent4 5 2 2" xfId="1913" xr:uid="{B0C9B627-408A-4A19-98E8-8F26415006AD}"/>
    <cellStyle name="40% - Accent4 5 2 2 2" xfId="2914" xr:uid="{29AA6CA6-8069-45C6-8767-6FC213F7B4FB}"/>
    <cellStyle name="40% - Accent4 5 2 2 2 2" xfId="4898" xr:uid="{D78A4493-E626-4460-9000-8D3EA0437E70}"/>
    <cellStyle name="40% - Accent4 5 2 2 3" xfId="3906" xr:uid="{802A376A-3C34-485F-9FBE-0EB287232046}"/>
    <cellStyle name="40% - Accent4 5 2 3" xfId="2251" xr:uid="{8FFFD7C1-ACB2-419F-BACD-12BF4F85B36D}"/>
    <cellStyle name="40% - Accent4 5 2 3 2" xfId="3248" xr:uid="{6B174460-DB6B-414C-83B6-3B7B56468E61}"/>
    <cellStyle name="40% - Accent4 5 2 3 2 2" xfId="5232" xr:uid="{4BF04646-7C12-4BD5-97D3-7ED0F35933EC}"/>
    <cellStyle name="40% - Accent4 5 2 3 3" xfId="4240" xr:uid="{E1866378-5B92-4952-BD4F-BD1AC6E244F2}"/>
    <cellStyle name="40% - Accent4 5 2 4" xfId="2587" xr:uid="{568B162E-97A9-4D8D-A073-7BD837A25683}"/>
    <cellStyle name="40% - Accent4 5 2 4 2" xfId="4572" xr:uid="{BEEE0E28-7673-46D7-BF05-57618738D87B}"/>
    <cellStyle name="40% - Accent4 5 2 5" xfId="3580" xr:uid="{A1BEBF95-71A6-4525-B213-2AC6B7A618E0}"/>
    <cellStyle name="40% - Accent4 5 2 6" xfId="1587" xr:uid="{174F9599-81D1-450A-BAED-4A788C7BEA4F}"/>
    <cellStyle name="40% - Accent4 5 3" xfId="1750" xr:uid="{94A2CCCC-629F-4991-979A-F93FBACFED15}"/>
    <cellStyle name="40% - Accent4 5 3 2" xfId="2751" xr:uid="{CFEEA8ED-A3C6-4E56-82A4-77BE343060E6}"/>
    <cellStyle name="40% - Accent4 5 3 2 2" xfId="4735" xr:uid="{DD956325-C995-4844-BA73-085D256C3A7D}"/>
    <cellStyle name="40% - Accent4 5 3 3" xfId="3743" xr:uid="{00AA47D3-02AA-4F30-B69C-2E5067495296}"/>
    <cellStyle name="40% - Accent4 5 4" xfId="2078" xr:uid="{A8DAC402-618F-425D-BD6F-EA52192EE6DA}"/>
    <cellStyle name="40% - Accent4 5 4 2" xfId="3077" xr:uid="{A9EC6051-2A7B-4976-BBA9-E26BFDCEB519}"/>
    <cellStyle name="40% - Accent4 5 4 2 2" xfId="5061" xr:uid="{B7EA6566-2F09-47B3-95DD-5611E4E510CC}"/>
    <cellStyle name="40% - Accent4 5 4 3" xfId="4069" xr:uid="{1DC4F355-80F9-48F0-9C91-E57E14805A41}"/>
    <cellStyle name="40% - Accent4 5 5" xfId="2424" xr:uid="{4CD412CB-1807-4350-B170-ABFA71D44BB5}"/>
    <cellStyle name="40% - Accent4 5 5 2" xfId="4409" xr:uid="{258AE162-5524-468A-AC7E-54C775A50CBE}"/>
    <cellStyle name="40% - Accent4 5 6" xfId="3417" xr:uid="{1E170512-60D6-4AC0-8BB1-0AB879A5E781}"/>
    <cellStyle name="40% - Accent4 5 7" xfId="1423" xr:uid="{1893C7C2-AC7C-4ED3-8E7E-FC3F6F6FEBAC}"/>
    <cellStyle name="40% - Accent4 6" xfId="144" xr:uid="{00000000-0005-0000-0000-0000FA020000}"/>
    <cellStyle name="40% - Accent4 6 2" xfId="718" xr:uid="{00000000-0005-0000-0000-0000FB020000}"/>
    <cellStyle name="40% - Accent4 6 2 2" xfId="2832" xr:uid="{8E3C5226-B946-4948-A4CC-A48487217B3C}"/>
    <cellStyle name="40% - Accent4 6 2 2 2" xfId="4816" xr:uid="{5A7028F8-789F-4C5E-A1AA-C722E0AAE085}"/>
    <cellStyle name="40% - Accent4 6 2 3" xfId="3824" xr:uid="{571E2088-BA94-454A-B2D2-F99E2F7071DE}"/>
    <cellStyle name="40% - Accent4 6 2 4" xfId="1831" xr:uid="{6B354F82-8837-4CD3-BDA1-C19FA63B67F7}"/>
    <cellStyle name="40% - Accent4 6 3" xfId="2167" xr:uid="{BFC88734-A4A7-4707-B37F-54B7739D4F08}"/>
    <cellStyle name="40% - Accent4 6 3 2" xfId="3166" xr:uid="{860AD44E-59BA-4B26-98EC-74408D5D76DE}"/>
    <cellStyle name="40% - Accent4 6 3 2 2" xfId="5150" xr:uid="{0A9D8EA7-FAFB-41AE-889A-A152B25481C3}"/>
    <cellStyle name="40% - Accent4 6 3 3" xfId="4158" xr:uid="{2C625943-3995-4D50-A163-AB9ADD7E6595}"/>
    <cellStyle name="40% - Accent4 6 4" xfId="2505" xr:uid="{6C806748-DD28-4BEE-84AD-19604CE6F547}"/>
    <cellStyle name="40% - Accent4 6 4 2" xfId="4490" xr:uid="{4F05636C-EE92-4AA1-A914-4ECF8BD43450}"/>
    <cellStyle name="40% - Accent4 6 5" xfId="3498" xr:uid="{D430568F-68BC-42E0-A6EF-2DD166D87E93}"/>
    <cellStyle name="40% - Accent4 6 6" xfId="1505" xr:uid="{7EDDF150-E533-49D3-A5C4-6D33B97B1C5C}"/>
    <cellStyle name="40% - Accent4 7" xfId="320" xr:uid="{00000000-0005-0000-0000-0000FC020000}"/>
    <cellStyle name="40% - Accent4 7 2" xfId="892" xr:uid="{00000000-0005-0000-0000-0000FD020000}"/>
    <cellStyle name="40% - Accent4 7 2 2" xfId="4653" xr:uid="{346AA13C-37B3-4F70-AA8F-BB291EA775C4}"/>
    <cellStyle name="40% - Accent4 7 2 3" xfId="2669" xr:uid="{AD65F5AD-86E3-477C-8FB8-F7E5394D15AF}"/>
    <cellStyle name="40% - Accent4 7 3" xfId="3661" xr:uid="{1EBE9679-4EC6-48A0-A93C-8279178A66C5}"/>
    <cellStyle name="40% - Accent4 7 4" xfId="1668" xr:uid="{AAD133EE-A820-429D-B50E-43E76B6E395E}"/>
    <cellStyle name="40% - Accent4 8" xfId="321" xr:uid="{00000000-0005-0000-0000-0000FE020000}"/>
    <cellStyle name="40% - Accent4 8 2" xfId="893" xr:uid="{00000000-0005-0000-0000-0000FF020000}"/>
    <cellStyle name="40% - Accent4 8 2 2" xfId="4979" xr:uid="{DA14E31D-8B04-4CEC-A4A4-614C969841F5}"/>
    <cellStyle name="40% - Accent4 8 2 3" xfId="2995" xr:uid="{35792AC1-3934-492E-BD83-4CC46149B4B3}"/>
    <cellStyle name="40% - Accent4 8 3" xfId="3987" xr:uid="{6958D91C-F045-46E7-BE80-8AA7BBE092FF}"/>
    <cellStyle name="40% - Accent4 8 4" xfId="1995" xr:uid="{BA691B79-4386-40C9-B412-C1C627DA41C2}"/>
    <cellStyle name="40% - Accent4 9" xfId="322" xr:uid="{00000000-0005-0000-0000-000000030000}"/>
    <cellStyle name="40% - Accent4 9 2" xfId="894" xr:uid="{00000000-0005-0000-0000-000001030000}"/>
    <cellStyle name="40% - Accent4 9 2 2" xfId="4327" xr:uid="{66D49854-BA89-4D43-84A0-C5A69229B3F0}"/>
    <cellStyle name="40% - Accent4 9 3" xfId="2342" xr:uid="{A23D71AC-1595-4F9C-BD4E-D4BE2AD181C1}"/>
    <cellStyle name="40% - Accent5" xfId="78" builtinId="47" customBuiltin="1"/>
    <cellStyle name="40% - Accent5 10" xfId="323" xr:uid="{00000000-0005-0000-0000-000003030000}"/>
    <cellStyle name="40% - Accent5 10 2" xfId="895" xr:uid="{00000000-0005-0000-0000-000004030000}"/>
    <cellStyle name="40% - Accent5 10 3" xfId="3337" xr:uid="{197B3DFD-B81C-4881-B297-2DC3958BA87C}"/>
    <cellStyle name="40% - Accent5 11" xfId="324" xr:uid="{00000000-0005-0000-0000-000005030000}"/>
    <cellStyle name="40% - Accent5 11 2" xfId="896" xr:uid="{00000000-0005-0000-0000-000006030000}"/>
    <cellStyle name="40% - Accent5 12" xfId="325" xr:uid="{00000000-0005-0000-0000-000007030000}"/>
    <cellStyle name="40% - Accent5 12 2" xfId="897" xr:uid="{00000000-0005-0000-0000-000008030000}"/>
    <cellStyle name="40% - Accent5 13" xfId="326" xr:uid="{00000000-0005-0000-0000-000009030000}"/>
    <cellStyle name="40% - Accent5 13 2" xfId="898" xr:uid="{00000000-0005-0000-0000-00000A030000}"/>
    <cellStyle name="40% - Accent5 14" xfId="327" xr:uid="{00000000-0005-0000-0000-00000B030000}"/>
    <cellStyle name="40% - Accent5 14 2" xfId="899" xr:uid="{00000000-0005-0000-0000-00000C030000}"/>
    <cellStyle name="40% - Accent5 15" xfId="328" xr:uid="{00000000-0005-0000-0000-00000D030000}"/>
    <cellStyle name="40% - Accent5 15 2" xfId="900" xr:uid="{00000000-0005-0000-0000-00000E030000}"/>
    <cellStyle name="40% - Accent5 16" xfId="329" xr:uid="{00000000-0005-0000-0000-00000F030000}"/>
    <cellStyle name="40% - Accent5 16 2" xfId="901" xr:uid="{00000000-0005-0000-0000-000010030000}"/>
    <cellStyle name="40% - Accent5 17" xfId="330" xr:uid="{00000000-0005-0000-0000-000011030000}"/>
    <cellStyle name="40% - Accent5 17 2" xfId="902" xr:uid="{00000000-0005-0000-0000-000012030000}"/>
    <cellStyle name="40% - Accent5 18" xfId="331" xr:uid="{00000000-0005-0000-0000-000013030000}"/>
    <cellStyle name="40% - Accent5 18 2" xfId="903" xr:uid="{00000000-0005-0000-0000-000014030000}"/>
    <cellStyle name="40% - Accent5 19" xfId="332" xr:uid="{00000000-0005-0000-0000-000015030000}"/>
    <cellStyle name="40% - Accent5 19 2" xfId="904" xr:uid="{00000000-0005-0000-0000-000016030000}"/>
    <cellStyle name="40% - Accent5 2" xfId="145" xr:uid="{00000000-0005-0000-0000-000017030000}"/>
    <cellStyle name="40% - Accent5 2 2" xfId="719" xr:uid="{00000000-0005-0000-0000-000018030000}"/>
    <cellStyle name="40% - Accent5 2 2 2" xfId="1482" xr:uid="{61F129E8-31A1-453B-9DEA-1B03F194EB93}"/>
    <cellStyle name="40% - Accent5 2 2 2 2" xfId="1645" xr:uid="{30F86B98-A0C6-402A-9417-9FD7B6846620}"/>
    <cellStyle name="40% - Accent5 2 2 2 2 2" xfId="1971" xr:uid="{A7550E6D-9E12-4908-BAF2-6DD77A74F5A8}"/>
    <cellStyle name="40% - Accent5 2 2 2 2 2 2" xfId="2972" xr:uid="{6BAFA67E-5C64-4942-B9B3-4F8EFA2A19F5}"/>
    <cellStyle name="40% - Accent5 2 2 2 2 2 2 2" xfId="4956" xr:uid="{B1A13765-A241-49E1-A7FD-6B09B823CDFE}"/>
    <cellStyle name="40% - Accent5 2 2 2 2 2 3" xfId="3964" xr:uid="{09DCB9D7-C3D3-43FE-AC3B-4B707DC422F1}"/>
    <cellStyle name="40% - Accent5 2 2 2 2 3" xfId="2309" xr:uid="{9A9C3C4E-5666-4A65-BC6A-3226AA18A650}"/>
    <cellStyle name="40% - Accent5 2 2 2 2 3 2" xfId="3306" xr:uid="{48B1574D-DE04-4949-ADAF-1201B67B26AA}"/>
    <cellStyle name="40% - Accent5 2 2 2 2 3 2 2" xfId="5290" xr:uid="{5322FB1F-CA3F-4CB7-A298-C33C3B02A347}"/>
    <cellStyle name="40% - Accent5 2 2 2 2 3 3" xfId="4298" xr:uid="{4D1704A7-E0F3-42FF-B434-FB0D72492A71}"/>
    <cellStyle name="40% - Accent5 2 2 2 2 4" xfId="2645" xr:uid="{57CDC697-EAAA-4E61-AC4E-47B8BCF327FF}"/>
    <cellStyle name="40% - Accent5 2 2 2 2 4 2" xfId="4630" xr:uid="{44AD8FE5-E47D-4812-8087-55D17FD5CA3E}"/>
    <cellStyle name="40% - Accent5 2 2 2 2 5" xfId="3638" xr:uid="{EAF5F686-F3A0-4DD8-B2AB-5D4587D6E166}"/>
    <cellStyle name="40% - Accent5 2 2 2 3" xfId="1808" xr:uid="{89F07CC5-7AAB-4D82-9722-EA5F8501E409}"/>
    <cellStyle name="40% - Accent5 2 2 2 3 2" xfId="2809" xr:uid="{3198867D-EC09-412F-B992-18D94FB6E0AF}"/>
    <cellStyle name="40% - Accent5 2 2 2 3 2 2" xfId="4793" xr:uid="{0B41E770-3ECB-4D2B-809E-5CF587783612}"/>
    <cellStyle name="40% - Accent5 2 2 2 3 3" xfId="3801" xr:uid="{BFC7259D-5C9A-440E-A99B-3864F94DADA8}"/>
    <cellStyle name="40% - Accent5 2 2 2 4" xfId="2136" xr:uid="{EE93DDDD-A610-4E0A-9B43-FC01D3B3D7DF}"/>
    <cellStyle name="40% - Accent5 2 2 2 4 2" xfId="3135" xr:uid="{5E26DB5D-31E6-4248-9222-0F885F51D164}"/>
    <cellStyle name="40% - Accent5 2 2 2 4 2 2" xfId="5119" xr:uid="{7F35222A-3604-4819-813C-C2886DB249D5}"/>
    <cellStyle name="40% - Accent5 2 2 2 4 3" xfId="4127" xr:uid="{CB5383F5-3AE0-463F-8AB2-F9ECEDE15127}"/>
    <cellStyle name="40% - Accent5 2 2 2 5" xfId="2482" xr:uid="{A0F4DF43-6DCA-4739-B6B5-05D8FC72F11C}"/>
    <cellStyle name="40% - Accent5 2 2 2 5 2" xfId="4467" xr:uid="{7682CB62-8899-49FA-97F6-77D8BE6AAAD9}"/>
    <cellStyle name="40% - Accent5 2 2 2 6" xfId="3475" xr:uid="{29DF6CC1-DC3C-46D8-AB78-1A4637E80920}"/>
    <cellStyle name="40% - Accent5 2 2 3" xfId="1563" xr:uid="{3B7D33BF-E1AB-4F08-A7D5-D00EFC7738DD}"/>
    <cellStyle name="40% - Accent5 2 2 3 2" xfId="1889" xr:uid="{1E3E4C20-1C5C-404F-947C-6D9989F47828}"/>
    <cellStyle name="40% - Accent5 2 2 3 2 2" xfId="2890" xr:uid="{BD74E20A-02C0-415E-81AE-D6B97521BAA0}"/>
    <cellStyle name="40% - Accent5 2 2 3 2 2 2" xfId="4874" xr:uid="{F23A1B76-EF3D-44AB-9E03-BD6FA6A9AEC2}"/>
    <cellStyle name="40% - Accent5 2 2 3 2 3" xfId="3882" xr:uid="{7543B03D-F4B1-47F2-8FA9-CA0B38A67986}"/>
    <cellStyle name="40% - Accent5 2 2 3 3" xfId="2228" xr:uid="{901AFC9F-619A-44D2-8717-F9E819231688}"/>
    <cellStyle name="40% - Accent5 2 2 3 3 2" xfId="3225" xr:uid="{9705671A-22FD-45D8-A393-0AD1403D405F}"/>
    <cellStyle name="40% - Accent5 2 2 3 3 2 2" xfId="5209" xr:uid="{D849B6A1-E5AA-41CE-8BDF-68FBBC71732E}"/>
    <cellStyle name="40% - Accent5 2 2 3 3 3" xfId="4217" xr:uid="{71DB61D1-A37A-4285-85FA-FA903AFABF01}"/>
    <cellStyle name="40% - Accent5 2 2 3 4" xfId="2563" xr:uid="{DF1B200A-A0E9-495F-8387-7FFA4056EF84}"/>
    <cellStyle name="40% - Accent5 2 2 3 4 2" xfId="4548" xr:uid="{E74B083A-7FC1-401B-9B8A-4ED171195CF4}"/>
    <cellStyle name="40% - Accent5 2 2 3 5" xfId="3556" xr:uid="{2DD119E6-6C90-46A9-90B9-8CEC4752FE3E}"/>
    <cellStyle name="40% - Accent5 2 2 4" xfId="1726" xr:uid="{5017FA8E-3302-4EEA-87B1-F45E844F1CAB}"/>
    <cellStyle name="40% - Accent5 2 2 4 2" xfId="2727" xr:uid="{E4555F52-C12B-4EFA-848F-783A1F57B980}"/>
    <cellStyle name="40% - Accent5 2 2 4 2 2" xfId="4711" xr:uid="{794A0F98-A1C5-4D2A-8B1A-E5B38E615E3F}"/>
    <cellStyle name="40% - Accent5 2 2 4 3" xfId="3719" xr:uid="{B445AD13-E6A6-4B14-A5C6-F0C05C74EF21}"/>
    <cellStyle name="40% - Accent5 2 2 5" xfId="2055" xr:uid="{1D6F4B59-6545-4B0F-9739-D067F231A839}"/>
    <cellStyle name="40% - Accent5 2 2 5 2" xfId="3054" xr:uid="{35A2ED31-92FE-4557-B02D-EEAB16C1DA3F}"/>
    <cellStyle name="40% - Accent5 2 2 5 2 2" xfId="5038" xr:uid="{F930FE24-F5E0-48FC-8439-ED5ED5621354}"/>
    <cellStyle name="40% - Accent5 2 2 5 3" xfId="4046" xr:uid="{EACB9928-1876-4E6D-BF13-A79B1097FE1C}"/>
    <cellStyle name="40% - Accent5 2 2 6" xfId="2400" xr:uid="{C505912D-2388-4832-8845-48ECE1263546}"/>
    <cellStyle name="40% - Accent5 2 2 6 2" xfId="4385" xr:uid="{58052EAC-17E5-4019-A1A1-EED373FBFF0A}"/>
    <cellStyle name="40% - Accent5 2 2 7" xfId="3393" xr:uid="{3231DBFD-7058-425B-B9F2-CC5EF99F5C10}"/>
    <cellStyle name="40% - Accent5 2 2 8" xfId="1399" xr:uid="{CEF22D41-7E4F-40AC-903D-B0CBF0EDF669}"/>
    <cellStyle name="40% - Accent5 2 3" xfId="1441" xr:uid="{BD8F9DA1-8DD8-4FCF-B61E-1A1BF35DF8CD}"/>
    <cellStyle name="40% - Accent5 2 3 2" xfId="1604" xr:uid="{C3BE2957-FBC5-4BE4-8364-886C0EA2B5B6}"/>
    <cellStyle name="40% - Accent5 2 3 2 2" xfId="1930" xr:uid="{77258E10-FF81-46E3-97BD-A1F390D32150}"/>
    <cellStyle name="40% - Accent5 2 3 2 2 2" xfId="2931" xr:uid="{C888ECC6-EC67-495D-BACC-C67F085627F5}"/>
    <cellStyle name="40% - Accent5 2 3 2 2 2 2" xfId="4915" xr:uid="{B9725ACD-89DC-432A-A18A-B9342A3C1FA7}"/>
    <cellStyle name="40% - Accent5 2 3 2 2 3" xfId="3923" xr:uid="{554A7E70-671A-484C-A927-CBD824AE8971}"/>
    <cellStyle name="40% - Accent5 2 3 2 3" xfId="2268" xr:uid="{21BDD5FC-92B6-4771-94D7-5F8E8575D4E5}"/>
    <cellStyle name="40% - Accent5 2 3 2 3 2" xfId="3265" xr:uid="{C1DBB282-751A-4A65-A8DF-E4F3BE471ACF}"/>
    <cellStyle name="40% - Accent5 2 3 2 3 2 2" xfId="5249" xr:uid="{5F68A2BA-CA5F-4612-9939-9373D2E9FF11}"/>
    <cellStyle name="40% - Accent5 2 3 2 3 3" xfId="4257" xr:uid="{4F8AA88A-9C4E-420B-B6B6-57CB924AB180}"/>
    <cellStyle name="40% - Accent5 2 3 2 4" xfId="2604" xr:uid="{1CD66772-2421-4672-97CB-2AE36D1F6E78}"/>
    <cellStyle name="40% - Accent5 2 3 2 4 2" xfId="4589" xr:uid="{04602867-27A7-47B4-B4C3-D26E05D873D5}"/>
    <cellStyle name="40% - Accent5 2 3 2 5" xfId="3597" xr:uid="{618A8C58-9CAD-4BE1-AA4B-4BE3DE4F8399}"/>
    <cellStyle name="40% - Accent5 2 3 3" xfId="1767" xr:uid="{71AD2323-944E-46DA-A1A5-C293F3A3E947}"/>
    <cellStyle name="40% - Accent5 2 3 3 2" xfId="2768" xr:uid="{183D050F-B006-47D9-9219-51D7B304876C}"/>
    <cellStyle name="40% - Accent5 2 3 3 2 2" xfId="4752" xr:uid="{22B8B2AA-ACB2-4302-A794-0CF87ECEBF2F}"/>
    <cellStyle name="40% - Accent5 2 3 3 3" xfId="3760" xr:uid="{7815D548-78B8-4C22-A52D-503F9834CC9C}"/>
    <cellStyle name="40% - Accent5 2 3 4" xfId="2095" xr:uid="{AD23C766-82B6-4379-9A8F-59A081852CBF}"/>
    <cellStyle name="40% - Accent5 2 3 4 2" xfId="3094" xr:uid="{4011F7BE-F174-4401-98F3-63E15799DBD0}"/>
    <cellStyle name="40% - Accent5 2 3 4 2 2" xfId="5078" xr:uid="{13C1C220-877C-4714-8911-93235C573DC2}"/>
    <cellStyle name="40% - Accent5 2 3 4 3" xfId="4086" xr:uid="{892C07AE-586A-49FF-8F45-0516A83BE852}"/>
    <cellStyle name="40% - Accent5 2 3 5" xfId="2441" xr:uid="{31A0C658-FB18-482B-B4F7-C45BB6C3A9BE}"/>
    <cellStyle name="40% - Accent5 2 3 5 2" xfId="4426" xr:uid="{349B14AD-B70E-4211-A536-B8A773181578}"/>
    <cellStyle name="40% - Accent5 2 3 6" xfId="3434" xr:uid="{65B8B8D1-3DC8-4283-962B-18B536865D00}"/>
    <cellStyle name="40% - Accent5 2 4" xfId="1522" xr:uid="{9F173C06-7F5F-4F7D-9952-8916037850C1}"/>
    <cellStyle name="40% - Accent5 2 4 2" xfId="1848" xr:uid="{6C7C72F7-DBF7-4772-A5A7-B46A57E3E899}"/>
    <cellStyle name="40% - Accent5 2 4 2 2" xfId="2849" xr:uid="{37F0F1E8-0761-4644-8ECF-DBFE5CF77295}"/>
    <cellStyle name="40% - Accent5 2 4 2 2 2" xfId="4833" xr:uid="{74C7F0AD-4B4F-4839-94B1-06C51998A9A6}"/>
    <cellStyle name="40% - Accent5 2 4 2 3" xfId="3841" xr:uid="{481EA6C1-76B2-44C6-8437-49136BC2297E}"/>
    <cellStyle name="40% - Accent5 2 4 3" xfId="2187" xr:uid="{E3A95D50-B0C2-4B32-83B7-070E4ABBE9A3}"/>
    <cellStyle name="40% - Accent5 2 4 3 2" xfId="3184" xr:uid="{22FF6DAE-E6F5-4865-AD90-23D770FE1507}"/>
    <cellStyle name="40% - Accent5 2 4 3 2 2" xfId="5168" xr:uid="{E7B28FA8-C913-4A06-8F53-63657EF85F77}"/>
    <cellStyle name="40% - Accent5 2 4 3 3" xfId="4176" xr:uid="{8F0C15B3-93B0-4D0C-B942-B7438779A703}"/>
    <cellStyle name="40% - Accent5 2 4 4" xfId="2522" xr:uid="{95B055A7-9296-40EB-A694-57842BA5D18B}"/>
    <cellStyle name="40% - Accent5 2 4 4 2" xfId="4507" xr:uid="{75931193-C60D-49AB-B7D0-9F5F26764E91}"/>
    <cellStyle name="40% - Accent5 2 4 5" xfId="3515" xr:uid="{11DEC88F-782F-4B97-A4DB-B5DFFBD5D00D}"/>
    <cellStyle name="40% - Accent5 2 5" xfId="1685" xr:uid="{4869D5BC-CCAC-45DB-B766-3CC89106A090}"/>
    <cellStyle name="40% - Accent5 2 5 2" xfId="2686" xr:uid="{D4B50F1D-D259-407E-BEAD-9DF26BE57BFE}"/>
    <cellStyle name="40% - Accent5 2 5 2 2" xfId="4670" xr:uid="{6B4713F4-09C4-4B1C-B59F-EA79536FE798}"/>
    <cellStyle name="40% - Accent5 2 5 3" xfId="3678" xr:uid="{F4991A35-655E-4620-95C0-D0E2B7EEB218}"/>
    <cellStyle name="40% - Accent5 2 6" xfId="2014" xr:uid="{43C4073D-C411-4235-853D-96B6D107C78D}"/>
    <cellStyle name="40% - Accent5 2 6 2" xfId="3013" xr:uid="{4E21DF71-6AEF-4D12-BC3C-BC508DDA31B7}"/>
    <cellStyle name="40% - Accent5 2 6 2 2" xfId="4997" xr:uid="{EAA764DB-94CE-4F1D-9609-0A2BCBFFEDA7}"/>
    <cellStyle name="40% - Accent5 2 6 3" xfId="4005" xr:uid="{4BF1FCA3-2779-4E6C-83D2-7FE4ECB888FC}"/>
    <cellStyle name="40% - Accent5 2 7" xfId="2359" xr:uid="{96B16765-4804-4B81-969A-91EFC4B33D5C}"/>
    <cellStyle name="40% - Accent5 2 7 2" xfId="4344" xr:uid="{748CA3F9-A645-45FC-8D97-BE0EF44E8D7C}"/>
    <cellStyle name="40% - Accent5 2 8" xfId="3352" xr:uid="{695A6FF7-0926-4FB9-9D1D-44A88148E3E6}"/>
    <cellStyle name="40% - Accent5 2 9" xfId="1358" xr:uid="{B197A0CE-132C-44E8-B01C-709D1F184D08}"/>
    <cellStyle name="40% - Accent5 20" xfId="333" xr:uid="{00000000-0005-0000-0000-000019030000}"/>
    <cellStyle name="40% - Accent5 20 2" xfId="905" xr:uid="{00000000-0005-0000-0000-00001A030000}"/>
    <cellStyle name="40% - Accent5 21" xfId="334" xr:uid="{00000000-0005-0000-0000-00001B030000}"/>
    <cellStyle name="40% - Accent5 21 2" xfId="906" xr:uid="{00000000-0005-0000-0000-00001C030000}"/>
    <cellStyle name="40% - Accent5 22" xfId="546" xr:uid="{00000000-0005-0000-0000-00001D030000}"/>
    <cellStyle name="40% - Accent5 22 2" xfId="1116" xr:uid="{00000000-0005-0000-0000-00001E030000}"/>
    <cellStyle name="40% - Accent5 23" xfId="547" xr:uid="{00000000-0005-0000-0000-00001F030000}"/>
    <cellStyle name="40% - Accent5 23 2" xfId="1117" xr:uid="{00000000-0005-0000-0000-000020030000}"/>
    <cellStyle name="40% - Accent5 24" xfId="548" xr:uid="{00000000-0005-0000-0000-000021030000}"/>
    <cellStyle name="40% - Accent5 24 2" xfId="1118" xr:uid="{00000000-0005-0000-0000-000022030000}"/>
    <cellStyle name="40% - Accent5 25" xfId="549" xr:uid="{00000000-0005-0000-0000-000023030000}"/>
    <cellStyle name="40% - Accent5 25 2" xfId="1119" xr:uid="{00000000-0005-0000-0000-000024030000}"/>
    <cellStyle name="40% - Accent5 26" xfId="550" xr:uid="{00000000-0005-0000-0000-000025030000}"/>
    <cellStyle name="40% - Accent5 26 2" xfId="1120" xr:uid="{00000000-0005-0000-0000-000026030000}"/>
    <cellStyle name="40% - Accent5 27" xfId="551" xr:uid="{00000000-0005-0000-0000-000027030000}"/>
    <cellStyle name="40% - Accent5 27 2" xfId="1121" xr:uid="{00000000-0005-0000-0000-000028030000}"/>
    <cellStyle name="40% - Accent5 28" xfId="552" xr:uid="{00000000-0005-0000-0000-000029030000}"/>
    <cellStyle name="40% - Accent5 28 2" xfId="1122" xr:uid="{00000000-0005-0000-0000-00002A030000}"/>
    <cellStyle name="40% - Accent5 29" xfId="553" xr:uid="{00000000-0005-0000-0000-00002B030000}"/>
    <cellStyle name="40% - Accent5 29 2" xfId="1123" xr:uid="{00000000-0005-0000-0000-00002C030000}"/>
    <cellStyle name="40% - Accent5 3" xfId="146" xr:uid="{00000000-0005-0000-0000-00002D030000}"/>
    <cellStyle name="40% - Accent5 3 2" xfId="720" xr:uid="{00000000-0005-0000-0000-00002E030000}"/>
    <cellStyle name="40% - Accent5 3 2 2" xfId="1495" xr:uid="{F1F21B92-4135-4288-9F22-9B74B35267FC}"/>
    <cellStyle name="40% - Accent5 3 2 2 2" xfId="1658" xr:uid="{32E2A771-BB0A-4C87-A0D6-14023C176E78}"/>
    <cellStyle name="40% - Accent5 3 2 2 2 2" xfId="1984" xr:uid="{EA1A7B8A-54C1-4E98-B8C6-2908432EBCE4}"/>
    <cellStyle name="40% - Accent5 3 2 2 2 2 2" xfId="2985" xr:uid="{AF39ACB9-3801-41F2-8D9B-2FF89D9713C2}"/>
    <cellStyle name="40% - Accent5 3 2 2 2 2 2 2" xfId="4969" xr:uid="{DD31A951-2C17-4638-9445-A88FA72293AF}"/>
    <cellStyle name="40% - Accent5 3 2 2 2 2 3" xfId="3977" xr:uid="{FC5AFE05-71EB-4E37-B352-EA376EF4AE68}"/>
    <cellStyle name="40% - Accent5 3 2 2 2 3" xfId="2322" xr:uid="{87BA7939-7B49-4AA2-BCDD-63AACBA81036}"/>
    <cellStyle name="40% - Accent5 3 2 2 2 3 2" xfId="3319" xr:uid="{3C31657A-BB93-4C53-815D-AC8AB128A0D7}"/>
    <cellStyle name="40% - Accent5 3 2 2 2 3 2 2" xfId="5303" xr:uid="{4C254C72-5C0F-40BE-8AAE-728910184F0D}"/>
    <cellStyle name="40% - Accent5 3 2 2 2 3 3" xfId="4311" xr:uid="{497F12F9-A3B9-4A8B-A070-DA3DCB91AA38}"/>
    <cellStyle name="40% - Accent5 3 2 2 2 4" xfId="2658" xr:uid="{5822F7A1-A15B-45D2-91AF-7253233D0DFF}"/>
    <cellStyle name="40% - Accent5 3 2 2 2 4 2" xfId="4643" xr:uid="{EDC4CFA0-0E17-4A1A-9CDA-32788F50DDE0}"/>
    <cellStyle name="40% - Accent5 3 2 2 2 5" xfId="3651" xr:uid="{43AF012E-439D-468E-971C-E3F9D101B745}"/>
    <cellStyle name="40% - Accent5 3 2 2 3" xfId="1821" xr:uid="{F4A4372C-85E8-4602-AD47-B11066625231}"/>
    <cellStyle name="40% - Accent5 3 2 2 3 2" xfId="2822" xr:uid="{4F7CB867-F5DD-41E2-9EA9-C9B96C096C3C}"/>
    <cellStyle name="40% - Accent5 3 2 2 3 2 2" xfId="4806" xr:uid="{4CDA02E7-645E-4292-929D-57EBEF9C98C5}"/>
    <cellStyle name="40% - Accent5 3 2 2 3 3" xfId="3814" xr:uid="{B9DD89A8-6638-416A-BCE9-88C751553BB2}"/>
    <cellStyle name="40% - Accent5 3 2 2 4" xfId="2149" xr:uid="{2AE68790-A772-4917-8102-BF976445777F}"/>
    <cellStyle name="40% - Accent5 3 2 2 4 2" xfId="3148" xr:uid="{4DCFCBE2-96C5-4E73-8741-1F0A2C4371CB}"/>
    <cellStyle name="40% - Accent5 3 2 2 4 2 2" xfId="5132" xr:uid="{A97F764D-A2BD-4CEE-9CE4-164A12CF7023}"/>
    <cellStyle name="40% - Accent5 3 2 2 4 3" xfId="4140" xr:uid="{6926F97E-823D-4F87-947C-1CDCE89B2DF4}"/>
    <cellStyle name="40% - Accent5 3 2 2 5" xfId="2495" xr:uid="{9ADAF386-D320-4904-AAFB-C3CC81F74A15}"/>
    <cellStyle name="40% - Accent5 3 2 2 5 2" xfId="4480" xr:uid="{332BC17E-A948-44F9-909D-43BCD30A01C7}"/>
    <cellStyle name="40% - Accent5 3 2 2 6" xfId="3488" xr:uid="{8402739D-FC12-4B02-876E-0EA0B26765F8}"/>
    <cellStyle name="40% - Accent5 3 2 3" xfId="1576" xr:uid="{31F6EDC5-90E2-4C1A-8456-7F54EF37BBFA}"/>
    <cellStyle name="40% - Accent5 3 2 3 2" xfId="1902" xr:uid="{B7BBD452-D867-4A84-891A-993BB9F66B93}"/>
    <cellStyle name="40% - Accent5 3 2 3 2 2" xfId="2903" xr:uid="{86583B6D-6794-442A-B4FF-1B508C8647BA}"/>
    <cellStyle name="40% - Accent5 3 2 3 2 2 2" xfId="4887" xr:uid="{751F695E-5DC2-43B5-89DD-15424DFBFBA4}"/>
    <cellStyle name="40% - Accent5 3 2 3 2 3" xfId="3895" xr:uid="{8F58B59E-20DC-4A8B-91B8-C2882CA7F92F}"/>
    <cellStyle name="40% - Accent5 3 2 3 3" xfId="2241" xr:uid="{339AE572-76A9-4B0D-8B7D-1D0B79C667D7}"/>
    <cellStyle name="40% - Accent5 3 2 3 3 2" xfId="3238" xr:uid="{98AE5BCF-EAA3-4393-8258-EB0DE55C6EC4}"/>
    <cellStyle name="40% - Accent5 3 2 3 3 2 2" xfId="5222" xr:uid="{53F80F91-908D-421D-953B-02DDBD37738C}"/>
    <cellStyle name="40% - Accent5 3 2 3 3 3" xfId="4230" xr:uid="{E3DC61E2-76D1-4F1D-A537-11C03287226E}"/>
    <cellStyle name="40% - Accent5 3 2 3 4" xfId="2576" xr:uid="{057A0E13-C0A1-4FD6-AA69-C892FC8818F5}"/>
    <cellStyle name="40% - Accent5 3 2 3 4 2" xfId="4561" xr:uid="{020ACFF4-A85F-4F23-86DE-50401E476FAA}"/>
    <cellStyle name="40% - Accent5 3 2 3 5" xfId="3569" xr:uid="{BB8C3829-BF09-4F75-9132-86C8C6288B5E}"/>
    <cellStyle name="40% - Accent5 3 2 4" xfId="1739" xr:uid="{FA8AFF19-C217-47E0-8E4D-E8BAABBE8ADD}"/>
    <cellStyle name="40% - Accent5 3 2 4 2" xfId="2740" xr:uid="{020D1A21-64C2-45DE-9A5F-79F67262ACF3}"/>
    <cellStyle name="40% - Accent5 3 2 4 2 2" xfId="4724" xr:uid="{11A80F2B-7C26-476E-A020-0EAE96618181}"/>
    <cellStyle name="40% - Accent5 3 2 4 3" xfId="3732" xr:uid="{DD6D5834-E107-43DD-8186-1BC73A0E8E69}"/>
    <cellStyle name="40% - Accent5 3 2 5" xfId="2068" xr:uid="{BBD7D92F-2C46-4606-9A0C-D85EFE30A5D9}"/>
    <cellStyle name="40% - Accent5 3 2 5 2" xfId="3067" xr:uid="{0B950470-3D52-42D4-A1D7-88E338A8A18F}"/>
    <cellStyle name="40% - Accent5 3 2 5 2 2" xfId="5051" xr:uid="{7334A663-E0A3-49E1-8DC8-3408B7AD2F6C}"/>
    <cellStyle name="40% - Accent5 3 2 5 3" xfId="4059" xr:uid="{56FB7565-3AF2-4B2A-8F7D-DC20855232B3}"/>
    <cellStyle name="40% - Accent5 3 2 6" xfId="2413" xr:uid="{779DC8F0-39B4-4D07-9A79-691D2639BCFB}"/>
    <cellStyle name="40% - Accent5 3 2 6 2" xfId="4398" xr:uid="{DD901F6C-375E-48B8-A156-EB697BA03A09}"/>
    <cellStyle name="40% - Accent5 3 2 7" xfId="3406" xr:uid="{8781CA8E-C651-4E40-96E1-6E95510BF2F2}"/>
    <cellStyle name="40% - Accent5 3 2 8" xfId="1412" xr:uid="{BDA0D146-992F-45CF-AFC9-A3A75B1855B6}"/>
    <cellStyle name="40% - Accent5 3 3" xfId="1454" xr:uid="{75D21392-752B-4514-8424-C2D82148846A}"/>
    <cellStyle name="40% - Accent5 3 3 2" xfId="1617" xr:uid="{F544D50B-09FC-4014-BAD5-9672CFCD7758}"/>
    <cellStyle name="40% - Accent5 3 3 2 2" xfId="1943" xr:uid="{FB413508-4133-4C67-8675-4FB76B5FBC06}"/>
    <cellStyle name="40% - Accent5 3 3 2 2 2" xfId="2944" xr:uid="{019C8C19-DA99-49F5-80AA-943341494104}"/>
    <cellStyle name="40% - Accent5 3 3 2 2 2 2" xfId="4928" xr:uid="{30B48A43-CDB9-4EB9-B322-F5B09ED06BC6}"/>
    <cellStyle name="40% - Accent5 3 3 2 2 3" xfId="3936" xr:uid="{E27CB270-734F-44F0-BC44-C97A9B426BB8}"/>
    <cellStyle name="40% - Accent5 3 3 2 3" xfId="2281" xr:uid="{214F494A-725F-4987-8097-0AAE5C5185C0}"/>
    <cellStyle name="40% - Accent5 3 3 2 3 2" xfId="3278" xr:uid="{2EE84EFF-6BAF-476A-9387-853A66235E4A}"/>
    <cellStyle name="40% - Accent5 3 3 2 3 2 2" xfId="5262" xr:uid="{8DD7E8BA-0AE4-4058-A0C8-E1B96B7463A9}"/>
    <cellStyle name="40% - Accent5 3 3 2 3 3" xfId="4270" xr:uid="{974C60F0-F149-454C-A37F-47A4CD3CF2E2}"/>
    <cellStyle name="40% - Accent5 3 3 2 4" xfId="2617" xr:uid="{D92DBC27-6AED-45E4-AC5C-5F89886DF808}"/>
    <cellStyle name="40% - Accent5 3 3 2 4 2" xfId="4602" xr:uid="{1FFC637D-4299-4A16-9194-129B295B1C9F}"/>
    <cellStyle name="40% - Accent5 3 3 2 5" xfId="3610" xr:uid="{A3DD52A1-6D60-4530-B193-9C5D03CE749D}"/>
    <cellStyle name="40% - Accent5 3 3 3" xfId="1780" xr:uid="{E4D6064B-D4B7-47D9-9E5A-CD359CE18D53}"/>
    <cellStyle name="40% - Accent5 3 3 3 2" xfId="2781" xr:uid="{BC622235-6D68-42A3-A611-52D40DA1CD3C}"/>
    <cellStyle name="40% - Accent5 3 3 3 2 2" xfId="4765" xr:uid="{E43F9045-9A32-499F-AF43-29C9F01B4A19}"/>
    <cellStyle name="40% - Accent5 3 3 3 3" xfId="3773" xr:uid="{EABA766F-BA3B-4014-AD9F-C03CB3681877}"/>
    <cellStyle name="40% - Accent5 3 3 4" xfId="2108" xr:uid="{778EE1BA-462B-4D70-A171-F76B624EAEB4}"/>
    <cellStyle name="40% - Accent5 3 3 4 2" xfId="3107" xr:uid="{7436C137-D718-40A0-817C-F9E7E4C9AFF7}"/>
    <cellStyle name="40% - Accent5 3 3 4 2 2" xfId="5091" xr:uid="{85C6B60B-E899-43B6-8D44-246A99442B74}"/>
    <cellStyle name="40% - Accent5 3 3 4 3" xfId="4099" xr:uid="{ABE1597D-65B3-48E3-8FD3-3C6585B9F042}"/>
    <cellStyle name="40% - Accent5 3 3 5" xfId="2454" xr:uid="{18F5C50B-EF43-4117-90F3-528EE043CCAE}"/>
    <cellStyle name="40% - Accent5 3 3 5 2" xfId="4439" xr:uid="{6265F232-577B-46A8-825D-BF168D823105}"/>
    <cellStyle name="40% - Accent5 3 3 6" xfId="3447" xr:uid="{9B3A6620-72DE-4896-9AAD-4F347AC07CED}"/>
    <cellStyle name="40% - Accent5 3 4" xfId="1535" xr:uid="{C8F41824-A3E5-424C-81F5-68BB31C67782}"/>
    <cellStyle name="40% - Accent5 3 4 2" xfId="1861" xr:uid="{44ECA8F2-A03A-41E9-B4CA-D8CA355A64D6}"/>
    <cellStyle name="40% - Accent5 3 4 2 2" xfId="2862" xr:uid="{E765AE00-CF79-4D0F-819C-3FAEC546F7A0}"/>
    <cellStyle name="40% - Accent5 3 4 2 2 2" xfId="4846" xr:uid="{2981D51B-82D8-486F-B08D-0BA28878043F}"/>
    <cellStyle name="40% - Accent5 3 4 2 3" xfId="3854" xr:uid="{2554A0C2-9D65-441F-A0D1-54196CB75794}"/>
    <cellStyle name="40% - Accent5 3 4 3" xfId="2200" xr:uid="{7F7D218E-116F-41D8-AA9F-9B770A9FCA2B}"/>
    <cellStyle name="40% - Accent5 3 4 3 2" xfId="3197" xr:uid="{3816EE3F-D150-4F4E-9E6B-EE6A789EFD71}"/>
    <cellStyle name="40% - Accent5 3 4 3 2 2" xfId="5181" xr:uid="{8C208787-7491-4918-8D70-D919AA55C39F}"/>
    <cellStyle name="40% - Accent5 3 4 3 3" xfId="4189" xr:uid="{BE2DF8CB-8924-41E5-8F61-819A14770897}"/>
    <cellStyle name="40% - Accent5 3 4 4" xfId="2535" xr:uid="{CD570389-6C91-4C80-99D9-F50B46F73347}"/>
    <cellStyle name="40% - Accent5 3 4 4 2" xfId="4520" xr:uid="{F4ACC448-5609-411F-B0B9-21725846349B}"/>
    <cellStyle name="40% - Accent5 3 4 5" xfId="3528" xr:uid="{92CA0DCF-BAE4-4C2A-816E-51857140E233}"/>
    <cellStyle name="40% - Accent5 3 5" xfId="1698" xr:uid="{BB119764-7635-4BA5-B86A-6428EEBF9163}"/>
    <cellStyle name="40% - Accent5 3 5 2" xfId="2699" xr:uid="{BC7F48CA-7293-433A-A530-EA859817BF12}"/>
    <cellStyle name="40% - Accent5 3 5 2 2" xfId="4683" xr:uid="{49D25EB9-A020-4FA1-AE23-63FFE21A1D95}"/>
    <cellStyle name="40% - Accent5 3 5 3" xfId="3691" xr:uid="{8998B7C1-70C3-4069-B052-2CC1A73FDA07}"/>
    <cellStyle name="40% - Accent5 3 6" xfId="2027" xr:uid="{E08AB7AA-3F07-4458-8D43-AFD3A9A171F7}"/>
    <cellStyle name="40% - Accent5 3 6 2" xfId="3026" xr:uid="{D5B6D281-5829-4A7B-9F78-56DD0757A7BC}"/>
    <cellStyle name="40% - Accent5 3 6 2 2" xfId="5010" xr:uid="{0641660B-3DDA-4752-B13F-1E05186FE903}"/>
    <cellStyle name="40% - Accent5 3 6 3" xfId="4018" xr:uid="{2E669F45-D0EF-489C-966E-EDD7559BA90D}"/>
    <cellStyle name="40% - Accent5 3 7" xfId="2372" xr:uid="{E4E3C8AA-C188-4696-8EA0-D3B9CB997C14}"/>
    <cellStyle name="40% - Accent5 3 7 2" xfId="4357" xr:uid="{755BC75F-7FEA-4020-B417-7CC17D163CAD}"/>
    <cellStyle name="40% - Accent5 3 8" xfId="3365" xr:uid="{D4A65B73-101A-4651-BA52-EA00F0C1B619}"/>
    <cellStyle name="40% - Accent5 3 9" xfId="1371" xr:uid="{DDFB2E43-84A2-46F0-9E6C-6D08BCBD2FBC}"/>
    <cellStyle name="40% - Accent5 30" xfId="554" xr:uid="{00000000-0005-0000-0000-00002F030000}"/>
    <cellStyle name="40% - Accent5 30 2" xfId="1124" xr:uid="{00000000-0005-0000-0000-000030030000}"/>
    <cellStyle name="40% - Accent5 31" xfId="555" xr:uid="{00000000-0005-0000-0000-000031030000}"/>
    <cellStyle name="40% - Accent5 31 2" xfId="1125" xr:uid="{00000000-0005-0000-0000-000032030000}"/>
    <cellStyle name="40% - Accent5 32" xfId="556" xr:uid="{00000000-0005-0000-0000-000033030000}"/>
    <cellStyle name="40% - Accent5 32 2" xfId="1126" xr:uid="{00000000-0005-0000-0000-000034030000}"/>
    <cellStyle name="40% - Accent5 33" xfId="557" xr:uid="{00000000-0005-0000-0000-000035030000}"/>
    <cellStyle name="40% - Accent5 33 2" xfId="1127" xr:uid="{00000000-0005-0000-0000-000036030000}"/>
    <cellStyle name="40% - Accent5 34" xfId="558" xr:uid="{00000000-0005-0000-0000-000037030000}"/>
    <cellStyle name="40% - Accent5 34 2" xfId="1128" xr:uid="{00000000-0005-0000-0000-000038030000}"/>
    <cellStyle name="40% - Accent5 35" xfId="559" xr:uid="{00000000-0005-0000-0000-000039030000}"/>
    <cellStyle name="40% - Accent5 35 2" xfId="1129" xr:uid="{00000000-0005-0000-0000-00003A030000}"/>
    <cellStyle name="40% - Accent5 36" xfId="560" xr:uid="{00000000-0005-0000-0000-00003B030000}"/>
    <cellStyle name="40% - Accent5 36 2" xfId="1130" xr:uid="{00000000-0005-0000-0000-00003C030000}"/>
    <cellStyle name="40% - Accent5 37" xfId="1216" xr:uid="{00000000-0005-0000-0000-00003D030000}"/>
    <cellStyle name="40% - Accent5 38" xfId="656" xr:uid="{00000000-0005-0000-0000-00003E030000}"/>
    <cellStyle name="40% - Accent5 39" xfId="1236" xr:uid="{00000000-0005-0000-0000-00003F030000}"/>
    <cellStyle name="40% - Accent5 4" xfId="147" xr:uid="{00000000-0005-0000-0000-000040030000}"/>
    <cellStyle name="40% - Accent5 4 2" xfId="721" xr:uid="{00000000-0005-0000-0000-000041030000}"/>
    <cellStyle name="40% - Accent5 4 2 2" xfId="1630" xr:uid="{B7503514-E252-477C-97AF-620620AAF2E8}"/>
    <cellStyle name="40% - Accent5 4 2 2 2" xfId="1956" xr:uid="{C26D81F3-52E5-4E4C-8AF6-64B1B1923AD0}"/>
    <cellStyle name="40% - Accent5 4 2 2 2 2" xfId="2957" xr:uid="{21CD8EE5-8738-4F37-A5A9-B0355E53956C}"/>
    <cellStyle name="40% - Accent5 4 2 2 2 2 2" xfId="4941" xr:uid="{E807FFB2-CE25-4751-B774-D4D0542F24EE}"/>
    <cellStyle name="40% - Accent5 4 2 2 2 3" xfId="3949" xr:uid="{F332542E-B1C1-4644-BB00-2F19743BA526}"/>
    <cellStyle name="40% - Accent5 4 2 2 3" xfId="2294" xr:uid="{9466BFB5-CA95-4EBD-9EEA-398DB15E4130}"/>
    <cellStyle name="40% - Accent5 4 2 2 3 2" xfId="3291" xr:uid="{F1FCA46F-D6D8-468B-8DAB-B2571E69CE48}"/>
    <cellStyle name="40% - Accent5 4 2 2 3 2 2" xfId="5275" xr:uid="{E91A44A8-8762-4B5D-8A5C-FE2E87B53157}"/>
    <cellStyle name="40% - Accent5 4 2 2 3 3" xfId="4283" xr:uid="{BE7D10C7-20C3-4BD4-B1D8-6000BE3D8EB0}"/>
    <cellStyle name="40% - Accent5 4 2 2 4" xfId="2630" xr:uid="{41C5B588-9038-4355-835A-E6C86A2E5109}"/>
    <cellStyle name="40% - Accent5 4 2 2 4 2" xfId="4615" xr:uid="{F56381A2-668B-4B40-A982-8740DAC66CB8}"/>
    <cellStyle name="40% - Accent5 4 2 2 5" xfId="3623" xr:uid="{85F99729-3F06-4D3A-B928-F7A0EB281F8A}"/>
    <cellStyle name="40% - Accent5 4 2 3" xfId="1793" xr:uid="{CDF80911-834C-4315-A359-955FB4AE9B57}"/>
    <cellStyle name="40% - Accent5 4 2 3 2" xfId="2794" xr:uid="{0F29A7A4-D131-45CA-BF74-26F849B8C5CC}"/>
    <cellStyle name="40% - Accent5 4 2 3 2 2" xfId="4778" xr:uid="{FB7D6574-350E-4C0B-9867-AC98C3BC1A6E}"/>
    <cellStyle name="40% - Accent5 4 2 3 3" xfId="3786" xr:uid="{8C5EF258-DCB6-4E94-A2F2-D60DA59525B6}"/>
    <cellStyle name="40% - Accent5 4 2 4" xfId="2121" xr:uid="{0BF1B087-3354-4C83-A8FE-FE16DBDC4457}"/>
    <cellStyle name="40% - Accent5 4 2 4 2" xfId="3120" xr:uid="{693AB339-93E1-4EE2-A9A2-F8F9F4391A0F}"/>
    <cellStyle name="40% - Accent5 4 2 4 2 2" xfId="5104" xr:uid="{16D90A46-A4EF-44E0-B8A8-F3C320480A57}"/>
    <cellStyle name="40% - Accent5 4 2 4 3" xfId="4112" xr:uid="{3C669EE3-07D0-479C-8B2D-D6B6711A94CE}"/>
    <cellStyle name="40% - Accent5 4 2 5" xfId="2467" xr:uid="{C96493DC-B68F-4E02-9A4F-793251B063CE}"/>
    <cellStyle name="40% - Accent5 4 2 5 2" xfId="4452" xr:uid="{B1547A8A-7F44-428C-88F5-66EBC7250CCE}"/>
    <cellStyle name="40% - Accent5 4 2 6" xfId="3460" xr:uid="{91981AA6-3278-406D-BF88-7653507193FD}"/>
    <cellStyle name="40% - Accent5 4 2 7" xfId="1467" xr:uid="{F0EC48EC-93B4-4BB6-B35E-E42A12BD3738}"/>
    <cellStyle name="40% - Accent5 4 3" xfId="1548" xr:uid="{FCF8F91E-8EFE-4458-869E-FC3C3735E254}"/>
    <cellStyle name="40% - Accent5 4 3 2" xfId="1874" xr:uid="{1A9A7364-A3AB-4FBE-9E9F-ECCE7701DE0F}"/>
    <cellStyle name="40% - Accent5 4 3 2 2" xfId="2875" xr:uid="{83F89C27-55E7-49F0-B8D0-74BAEED76E30}"/>
    <cellStyle name="40% - Accent5 4 3 2 2 2" xfId="4859" xr:uid="{8D3640CD-D2C2-4CD9-96EA-BB2AF61A350E}"/>
    <cellStyle name="40% - Accent5 4 3 2 3" xfId="3867" xr:uid="{45606685-7F53-49A6-8617-51EC8102D297}"/>
    <cellStyle name="40% - Accent5 4 3 3" xfId="2213" xr:uid="{45792D0B-C68C-4744-B9AF-AD3B31CB28AB}"/>
    <cellStyle name="40% - Accent5 4 3 3 2" xfId="3210" xr:uid="{6339CAA1-29A8-46F7-90E2-FD6D8A954252}"/>
    <cellStyle name="40% - Accent5 4 3 3 2 2" xfId="5194" xr:uid="{E2D5DF21-6E96-40E7-B733-34327CCDD9B5}"/>
    <cellStyle name="40% - Accent5 4 3 3 3" xfId="4202" xr:uid="{DDA63911-0F17-407D-A322-ADCE3B03BEB5}"/>
    <cellStyle name="40% - Accent5 4 3 4" xfId="2548" xr:uid="{616573C1-C676-4F0E-A87A-ED55C11682D2}"/>
    <cellStyle name="40% - Accent5 4 3 4 2" xfId="4533" xr:uid="{DEBF1617-C8F0-4ACD-B25E-D99AD3C3B9C0}"/>
    <cellStyle name="40% - Accent5 4 3 5" xfId="3541" xr:uid="{725B2CD9-18A7-4A9D-A748-CDDEC62DDE95}"/>
    <cellStyle name="40% - Accent5 4 4" xfId="1711" xr:uid="{86925741-84D9-4689-A030-6AF709D79929}"/>
    <cellStyle name="40% - Accent5 4 4 2" xfId="2712" xr:uid="{129E71E8-E429-481E-AFF9-8F4EA0EBE100}"/>
    <cellStyle name="40% - Accent5 4 4 2 2" xfId="4696" xr:uid="{4759F022-2C9E-4B8F-A942-5BDDAFE93719}"/>
    <cellStyle name="40% - Accent5 4 4 3" xfId="3704" xr:uid="{9C7C2A92-B76B-4BD5-9900-4166DAD54D9F}"/>
    <cellStyle name="40% - Accent5 4 5" xfId="2040" xr:uid="{07A89116-482E-4431-BAB2-197598A908AA}"/>
    <cellStyle name="40% - Accent5 4 5 2" xfId="3039" xr:uid="{08A82618-E2ED-4E60-90F2-67780FD401E6}"/>
    <cellStyle name="40% - Accent5 4 5 2 2" xfId="5023" xr:uid="{8E243283-7C99-47B6-A53C-7FB43035F9AC}"/>
    <cellStyle name="40% - Accent5 4 5 3" xfId="4031" xr:uid="{6EF9BD02-4B4E-44B6-8F39-D267B343B8F5}"/>
    <cellStyle name="40% - Accent5 4 6" xfId="2385" xr:uid="{7AAA1C3F-CA1F-4B03-BEA9-476B873C1BEE}"/>
    <cellStyle name="40% - Accent5 4 6 2" xfId="4370" xr:uid="{CC8C75DD-D17C-4D2A-8860-192E1916F918}"/>
    <cellStyle name="40% - Accent5 4 7" xfId="3378" xr:uid="{CEE7DA41-A092-429A-854C-502EE75D7B42}"/>
    <cellStyle name="40% - Accent5 4 8" xfId="1384" xr:uid="{8297494D-F6E3-42E3-8BB9-6EDA41E594AC}"/>
    <cellStyle name="40% - Accent5 40" xfId="1256" xr:uid="{00000000-0005-0000-0000-000042030000}"/>
    <cellStyle name="40% - Accent5 41" xfId="1271" xr:uid="{00000000-0005-0000-0000-000043030000}"/>
    <cellStyle name="40% - Accent5 42" xfId="1285" xr:uid="{00000000-0005-0000-0000-000044030000}"/>
    <cellStyle name="40% - Accent5 43" xfId="1343" xr:uid="{E63478E9-7226-4D71-AB06-C5725907D01F}"/>
    <cellStyle name="40% - Accent5 5" xfId="148" xr:uid="{00000000-0005-0000-0000-000045030000}"/>
    <cellStyle name="40% - Accent5 5 2" xfId="722" xr:uid="{00000000-0005-0000-0000-000046030000}"/>
    <cellStyle name="40% - Accent5 5 2 2" xfId="1915" xr:uid="{9E7E3E27-E586-4D97-9835-AFA120EBCCD9}"/>
    <cellStyle name="40% - Accent5 5 2 2 2" xfId="2916" xr:uid="{04D50230-99F3-4679-B7A7-06A7BBECE969}"/>
    <cellStyle name="40% - Accent5 5 2 2 2 2" xfId="4900" xr:uid="{AAEAEE5E-8C2D-461B-89B3-409D69165188}"/>
    <cellStyle name="40% - Accent5 5 2 2 3" xfId="3908" xr:uid="{DBDA6218-A5E2-4553-B149-F86C47E3982C}"/>
    <cellStyle name="40% - Accent5 5 2 3" xfId="2253" xr:uid="{AD05C4C6-E641-4170-8268-39DCB28570EE}"/>
    <cellStyle name="40% - Accent5 5 2 3 2" xfId="3250" xr:uid="{338E0A33-C370-42D3-9B88-6F58760E55D6}"/>
    <cellStyle name="40% - Accent5 5 2 3 2 2" xfId="5234" xr:uid="{9C99C2A2-EFCB-4A3F-A8A8-3ECD10A20DA0}"/>
    <cellStyle name="40% - Accent5 5 2 3 3" xfId="4242" xr:uid="{6D6EE0F2-5269-464D-83B7-D7D23EB4EC61}"/>
    <cellStyle name="40% - Accent5 5 2 4" xfId="2589" xr:uid="{C9B53C90-C658-41A0-8577-CA30C9C5D300}"/>
    <cellStyle name="40% - Accent5 5 2 4 2" xfId="4574" xr:uid="{2D3C1488-984C-4A2A-857B-388081C01807}"/>
    <cellStyle name="40% - Accent5 5 2 5" xfId="3582" xr:uid="{D7860E23-0133-4C0B-930F-9EC8B3D9781D}"/>
    <cellStyle name="40% - Accent5 5 2 6" xfId="1589" xr:uid="{938EA01A-4795-4C18-B146-22BB393D7A97}"/>
    <cellStyle name="40% - Accent5 5 3" xfId="1752" xr:uid="{3F0A700F-3DAA-424F-8434-5933C6424D31}"/>
    <cellStyle name="40% - Accent5 5 3 2" xfId="2753" xr:uid="{A100B58E-BB1F-46A4-A7D7-2DC6F88AE073}"/>
    <cellStyle name="40% - Accent5 5 3 2 2" xfId="4737" xr:uid="{01422D73-0C72-4BD9-B9DB-8A49765BCBB9}"/>
    <cellStyle name="40% - Accent5 5 3 3" xfId="3745" xr:uid="{E1F15970-EDEA-499B-A5D9-2B2847362AC7}"/>
    <cellStyle name="40% - Accent5 5 4" xfId="2080" xr:uid="{E254E117-C585-422F-81D0-9B492B7D6204}"/>
    <cellStyle name="40% - Accent5 5 4 2" xfId="3079" xr:uid="{A51C9C04-22D9-4EF0-BBC7-D9DE13560C26}"/>
    <cellStyle name="40% - Accent5 5 4 2 2" xfId="5063" xr:uid="{8D8F3BE9-AAE1-48CF-8744-0A3AE3132309}"/>
    <cellStyle name="40% - Accent5 5 4 3" xfId="4071" xr:uid="{FDBADF97-CD61-4BD2-A095-95C111EE77DA}"/>
    <cellStyle name="40% - Accent5 5 5" xfId="2426" xr:uid="{F1AD5B15-3248-416A-9891-232172599A92}"/>
    <cellStyle name="40% - Accent5 5 5 2" xfId="4411" xr:uid="{942D6C78-D5B7-4E21-AD89-4AB67A689E11}"/>
    <cellStyle name="40% - Accent5 5 6" xfId="3419" xr:uid="{4373C6FB-0B4A-417A-8817-FF83516C454C}"/>
    <cellStyle name="40% - Accent5 5 7" xfId="1425" xr:uid="{44238702-D6F8-4633-BCDA-FCCBA25CC20E}"/>
    <cellStyle name="40% - Accent5 6" xfId="149" xr:uid="{00000000-0005-0000-0000-000047030000}"/>
    <cellStyle name="40% - Accent5 6 2" xfId="723" xr:uid="{00000000-0005-0000-0000-000048030000}"/>
    <cellStyle name="40% - Accent5 6 2 2" xfId="2834" xr:uid="{7B0B07DF-0835-4DD7-972E-681CBBA56584}"/>
    <cellStyle name="40% - Accent5 6 2 2 2" xfId="4818" xr:uid="{4F7A4F2B-FC04-4BAD-914F-473825BD4458}"/>
    <cellStyle name="40% - Accent5 6 2 3" xfId="3826" xr:uid="{6E86CE86-8AC5-4A55-972D-161862B440B7}"/>
    <cellStyle name="40% - Accent5 6 2 4" xfId="1833" xr:uid="{4827B703-9A6A-4B87-A34A-4A26FE6CF1CA}"/>
    <cellStyle name="40% - Accent5 6 3" xfId="2169" xr:uid="{882816C4-BE35-409A-8D95-20C7182D41C9}"/>
    <cellStyle name="40% - Accent5 6 3 2" xfId="3168" xr:uid="{077E304B-46D3-495D-8126-ED9D3226108F}"/>
    <cellStyle name="40% - Accent5 6 3 2 2" xfId="5152" xr:uid="{0028C017-0012-453D-9C31-C226BFDECC76}"/>
    <cellStyle name="40% - Accent5 6 3 3" xfId="4160" xr:uid="{94155AF3-436B-4C95-96F0-A2F669113E4B}"/>
    <cellStyle name="40% - Accent5 6 4" xfId="2507" xr:uid="{ED006A5A-1FC3-4FD5-9C12-057DCC82AB63}"/>
    <cellStyle name="40% - Accent5 6 4 2" xfId="4492" xr:uid="{BECF71CC-A220-4966-979B-B54E6C34904A}"/>
    <cellStyle name="40% - Accent5 6 5" xfId="3500" xr:uid="{17C75345-5005-4BF9-A8A0-E659158E52D0}"/>
    <cellStyle name="40% - Accent5 6 6" xfId="1507" xr:uid="{20F4A853-00F9-4A45-8FB3-93A4CB70BF23}"/>
    <cellStyle name="40% - Accent5 7" xfId="335" xr:uid="{00000000-0005-0000-0000-000049030000}"/>
    <cellStyle name="40% - Accent5 7 2" xfId="907" xr:uid="{00000000-0005-0000-0000-00004A030000}"/>
    <cellStyle name="40% - Accent5 7 2 2" xfId="4655" xr:uid="{B53406E1-2F6E-4BEB-B3D5-3FAE6DCF9662}"/>
    <cellStyle name="40% - Accent5 7 2 3" xfId="2671" xr:uid="{7B3A70D9-5055-4B76-967E-F39331021233}"/>
    <cellStyle name="40% - Accent5 7 3" xfId="3663" xr:uid="{EB33D265-052D-40A7-9D3E-BCA3BFE5068F}"/>
    <cellStyle name="40% - Accent5 7 4" xfId="1670" xr:uid="{0F8A3577-B1AB-494A-9BAC-7A17DF915C08}"/>
    <cellStyle name="40% - Accent5 8" xfId="336" xr:uid="{00000000-0005-0000-0000-00004B030000}"/>
    <cellStyle name="40% - Accent5 8 2" xfId="908" xr:uid="{00000000-0005-0000-0000-00004C030000}"/>
    <cellStyle name="40% - Accent5 8 2 2" xfId="4981" xr:uid="{7C5EA522-7D2E-4606-8A1B-4617D0C79D37}"/>
    <cellStyle name="40% - Accent5 8 2 3" xfId="2997" xr:uid="{CF81D4CC-3EDC-446E-9F26-83F5479B8344}"/>
    <cellStyle name="40% - Accent5 8 3" xfId="3989" xr:uid="{E34E1EC6-8AB1-4816-AFC7-AFA52E6BE5DC}"/>
    <cellStyle name="40% - Accent5 8 4" xfId="1997" xr:uid="{3BEA504A-6F2B-4DA6-821E-705522E98C49}"/>
    <cellStyle name="40% - Accent5 9" xfId="337" xr:uid="{00000000-0005-0000-0000-00004D030000}"/>
    <cellStyle name="40% - Accent5 9 2" xfId="909" xr:uid="{00000000-0005-0000-0000-00004E030000}"/>
    <cellStyle name="40% - Accent5 9 2 2" xfId="4329" xr:uid="{BEE0F120-63B2-42AF-AF39-2885A3CC3161}"/>
    <cellStyle name="40% - Accent5 9 3" xfId="2344" xr:uid="{D2B46EB9-8A13-4F62-A1F0-9B4BF4819104}"/>
    <cellStyle name="40% - Accent6" xfId="82" builtinId="51" customBuiltin="1"/>
    <cellStyle name="40% - Accent6 10" xfId="338" xr:uid="{00000000-0005-0000-0000-000050030000}"/>
    <cellStyle name="40% - Accent6 10 2" xfId="910" xr:uid="{00000000-0005-0000-0000-000051030000}"/>
    <cellStyle name="40% - Accent6 10 3" xfId="3339" xr:uid="{00A6C63D-A737-44B9-BCF1-856D71FBB183}"/>
    <cellStyle name="40% - Accent6 11" xfId="339" xr:uid="{00000000-0005-0000-0000-000052030000}"/>
    <cellStyle name="40% - Accent6 11 2" xfId="911" xr:uid="{00000000-0005-0000-0000-000053030000}"/>
    <cellStyle name="40% - Accent6 12" xfId="340" xr:uid="{00000000-0005-0000-0000-000054030000}"/>
    <cellStyle name="40% - Accent6 12 2" xfId="912" xr:uid="{00000000-0005-0000-0000-000055030000}"/>
    <cellStyle name="40% - Accent6 13" xfId="341" xr:uid="{00000000-0005-0000-0000-000056030000}"/>
    <cellStyle name="40% - Accent6 13 2" xfId="913" xr:uid="{00000000-0005-0000-0000-000057030000}"/>
    <cellStyle name="40% - Accent6 14" xfId="342" xr:uid="{00000000-0005-0000-0000-000058030000}"/>
    <cellStyle name="40% - Accent6 14 2" xfId="914" xr:uid="{00000000-0005-0000-0000-000059030000}"/>
    <cellStyle name="40% - Accent6 15" xfId="343" xr:uid="{00000000-0005-0000-0000-00005A030000}"/>
    <cellStyle name="40% - Accent6 15 2" xfId="915" xr:uid="{00000000-0005-0000-0000-00005B030000}"/>
    <cellStyle name="40% - Accent6 16" xfId="344" xr:uid="{00000000-0005-0000-0000-00005C030000}"/>
    <cellStyle name="40% - Accent6 16 2" xfId="916" xr:uid="{00000000-0005-0000-0000-00005D030000}"/>
    <cellStyle name="40% - Accent6 17" xfId="345" xr:uid="{00000000-0005-0000-0000-00005E030000}"/>
    <cellStyle name="40% - Accent6 17 2" xfId="917" xr:uid="{00000000-0005-0000-0000-00005F030000}"/>
    <cellStyle name="40% - Accent6 18" xfId="346" xr:uid="{00000000-0005-0000-0000-000060030000}"/>
    <cellStyle name="40% - Accent6 18 2" xfId="918" xr:uid="{00000000-0005-0000-0000-000061030000}"/>
    <cellStyle name="40% - Accent6 19" xfId="347" xr:uid="{00000000-0005-0000-0000-000062030000}"/>
    <cellStyle name="40% - Accent6 19 2" xfId="919" xr:uid="{00000000-0005-0000-0000-000063030000}"/>
    <cellStyle name="40% - Accent6 2" xfId="150" xr:uid="{00000000-0005-0000-0000-000064030000}"/>
    <cellStyle name="40% - Accent6 2 2" xfId="724" xr:uid="{00000000-0005-0000-0000-000065030000}"/>
    <cellStyle name="40% - Accent6 2 2 2" xfId="1484" xr:uid="{7960DCF0-DFC5-4BB8-9510-275B5E49D59A}"/>
    <cellStyle name="40% - Accent6 2 2 2 2" xfId="1647" xr:uid="{51753446-BECD-479B-A935-B92AB91480AC}"/>
    <cellStyle name="40% - Accent6 2 2 2 2 2" xfId="1973" xr:uid="{014B0682-D6C9-4048-9DFC-AA4ECA571FE3}"/>
    <cellStyle name="40% - Accent6 2 2 2 2 2 2" xfId="2974" xr:uid="{D8007BFB-5FE4-4752-A702-0FFEDDF793AB}"/>
    <cellStyle name="40% - Accent6 2 2 2 2 2 2 2" xfId="4958" xr:uid="{E223BCB5-BE60-4C87-A9B7-C1C025367D13}"/>
    <cellStyle name="40% - Accent6 2 2 2 2 2 3" xfId="3966" xr:uid="{CB5048F0-AC31-4334-8B71-E399D2186E0C}"/>
    <cellStyle name="40% - Accent6 2 2 2 2 3" xfId="2311" xr:uid="{063B2CA6-13E9-4CA6-8A48-0DB4D48AB1BA}"/>
    <cellStyle name="40% - Accent6 2 2 2 2 3 2" xfId="3308" xr:uid="{E57832B8-75A1-4442-9D54-7E8B58928882}"/>
    <cellStyle name="40% - Accent6 2 2 2 2 3 2 2" xfId="5292" xr:uid="{0384F7CA-EC2D-4833-A571-5511AA8BC11C}"/>
    <cellStyle name="40% - Accent6 2 2 2 2 3 3" xfId="4300" xr:uid="{42DE528D-F5E0-417C-9892-319C4DD5137E}"/>
    <cellStyle name="40% - Accent6 2 2 2 2 4" xfId="2647" xr:uid="{C4A6FD66-3D7C-40EB-AA82-9B68CA5E5DD9}"/>
    <cellStyle name="40% - Accent6 2 2 2 2 4 2" xfId="4632" xr:uid="{A9706865-D53D-45EE-8F46-6FA6DD516A62}"/>
    <cellStyle name="40% - Accent6 2 2 2 2 5" xfId="3640" xr:uid="{FBFA6455-3DBC-4E3D-9B32-AC46AAD2DCE9}"/>
    <cellStyle name="40% - Accent6 2 2 2 3" xfId="1810" xr:uid="{229E0457-5D56-40F3-8BBC-1BB1C1854F8B}"/>
    <cellStyle name="40% - Accent6 2 2 2 3 2" xfId="2811" xr:uid="{8B294A92-60B1-44BB-BCD1-6C75E50E8E55}"/>
    <cellStyle name="40% - Accent6 2 2 2 3 2 2" xfId="4795" xr:uid="{E04CAC91-791C-4E7C-98E0-917B40FEA592}"/>
    <cellStyle name="40% - Accent6 2 2 2 3 3" xfId="3803" xr:uid="{C74F7981-28A8-4EA8-B5C9-423D48687D56}"/>
    <cellStyle name="40% - Accent6 2 2 2 4" xfId="2138" xr:uid="{1236B7B1-729C-4F28-8074-5EE57C4B520C}"/>
    <cellStyle name="40% - Accent6 2 2 2 4 2" xfId="3137" xr:uid="{5D5AB79A-8DF8-4ADF-9614-68E088C39913}"/>
    <cellStyle name="40% - Accent6 2 2 2 4 2 2" xfId="5121" xr:uid="{FBF99961-911F-43F4-B986-0AF2C566D50A}"/>
    <cellStyle name="40% - Accent6 2 2 2 4 3" xfId="4129" xr:uid="{D7CEC5F0-0FEE-457C-8FA7-F6BA7FF39006}"/>
    <cellStyle name="40% - Accent6 2 2 2 5" xfId="2484" xr:uid="{922336E3-8E3E-4E89-948F-16D6C5C38B11}"/>
    <cellStyle name="40% - Accent6 2 2 2 5 2" xfId="4469" xr:uid="{90E57E0B-4A42-4272-979D-117183320F12}"/>
    <cellStyle name="40% - Accent6 2 2 2 6" xfId="3477" xr:uid="{5DEF0AC9-02D3-459C-B7A2-DBED5386E790}"/>
    <cellStyle name="40% - Accent6 2 2 3" xfId="1565" xr:uid="{5F1F9B28-F233-46A5-BB6E-2E5F90827A60}"/>
    <cellStyle name="40% - Accent6 2 2 3 2" xfId="1891" xr:uid="{299992F9-57D1-4084-9979-83A63B8C615C}"/>
    <cellStyle name="40% - Accent6 2 2 3 2 2" xfId="2892" xr:uid="{346E8626-8F3D-4132-A779-3E8D2706AEAE}"/>
    <cellStyle name="40% - Accent6 2 2 3 2 2 2" xfId="4876" xr:uid="{B445EE12-8FDF-4CB1-BE58-C97797E17EB2}"/>
    <cellStyle name="40% - Accent6 2 2 3 2 3" xfId="3884" xr:uid="{4B385E8B-B90D-4E0E-A57F-26C53B0CD471}"/>
    <cellStyle name="40% - Accent6 2 2 3 3" xfId="2230" xr:uid="{0FF368A7-7411-430D-BA5A-36E117C14412}"/>
    <cellStyle name="40% - Accent6 2 2 3 3 2" xfId="3227" xr:uid="{A730DEC0-489A-4245-A83F-7E82FA8DE306}"/>
    <cellStyle name="40% - Accent6 2 2 3 3 2 2" xfId="5211" xr:uid="{83B74A3C-0021-4FC9-9162-C0339A141613}"/>
    <cellStyle name="40% - Accent6 2 2 3 3 3" xfId="4219" xr:uid="{9DC5C269-6518-435C-A04E-8DC0494A7B6D}"/>
    <cellStyle name="40% - Accent6 2 2 3 4" xfId="2565" xr:uid="{5ECE6092-3676-47B5-AC44-78142E1E9418}"/>
    <cellStyle name="40% - Accent6 2 2 3 4 2" xfId="4550" xr:uid="{C8B4E9DD-82F3-4465-A817-4CC33FCCEED2}"/>
    <cellStyle name="40% - Accent6 2 2 3 5" xfId="3558" xr:uid="{FAE063A3-AC0F-4284-9A15-379815CACF8B}"/>
    <cellStyle name="40% - Accent6 2 2 4" xfId="1728" xr:uid="{C43B5000-18B2-4BA3-8285-67CBF1D44FC2}"/>
    <cellStyle name="40% - Accent6 2 2 4 2" xfId="2729" xr:uid="{0C40DB96-121F-4A88-9023-F0AA8C825958}"/>
    <cellStyle name="40% - Accent6 2 2 4 2 2" xfId="4713" xr:uid="{E6F130A3-FBF9-4139-A117-3196AC3ABEE0}"/>
    <cellStyle name="40% - Accent6 2 2 4 3" xfId="3721" xr:uid="{747AA091-B972-4634-AF06-4046036FD244}"/>
    <cellStyle name="40% - Accent6 2 2 5" xfId="2057" xr:uid="{5BA5EE0B-13C3-4AF9-A7D2-2BACC0FEFC57}"/>
    <cellStyle name="40% - Accent6 2 2 5 2" xfId="3056" xr:uid="{92124C4A-DD5D-4806-A191-EDFB42B8E0F9}"/>
    <cellStyle name="40% - Accent6 2 2 5 2 2" xfId="5040" xr:uid="{2DDDCEC6-AFC5-425E-A8BD-0F829A0C4296}"/>
    <cellStyle name="40% - Accent6 2 2 5 3" xfId="4048" xr:uid="{F8A28876-4E3A-4136-99EC-1272871BC299}"/>
    <cellStyle name="40% - Accent6 2 2 6" xfId="2402" xr:uid="{0AFF07EC-9D9E-498F-B83C-60B95C27CDC3}"/>
    <cellStyle name="40% - Accent6 2 2 6 2" xfId="4387" xr:uid="{81CAD2EE-8AC6-401D-B444-4519325C1879}"/>
    <cellStyle name="40% - Accent6 2 2 7" xfId="3395" xr:uid="{602563D6-26EC-49C5-8B98-948658294A82}"/>
    <cellStyle name="40% - Accent6 2 2 8" xfId="1401" xr:uid="{04CC909A-73B0-4C8B-B920-D80E8D43E370}"/>
    <cellStyle name="40% - Accent6 2 3" xfId="1443" xr:uid="{9EABA821-781D-4A16-810B-EB9FFA674DE2}"/>
    <cellStyle name="40% - Accent6 2 3 2" xfId="1606" xr:uid="{E7EF78AF-E088-4B66-BEF1-5559BAFBC20B}"/>
    <cellStyle name="40% - Accent6 2 3 2 2" xfId="1932" xr:uid="{D1DBDE55-7953-4837-A732-422252DD49FC}"/>
    <cellStyle name="40% - Accent6 2 3 2 2 2" xfId="2933" xr:uid="{4CB19CD4-D37C-4781-A838-21F539F2BBDA}"/>
    <cellStyle name="40% - Accent6 2 3 2 2 2 2" xfId="4917" xr:uid="{90A4716D-C922-4C34-ACEB-00D62855FFD4}"/>
    <cellStyle name="40% - Accent6 2 3 2 2 3" xfId="3925" xr:uid="{02BD752C-7E5A-459A-9200-1566786D1B1A}"/>
    <cellStyle name="40% - Accent6 2 3 2 3" xfId="2270" xr:uid="{C582D83C-35EB-45E1-9120-F09CD3866F7B}"/>
    <cellStyle name="40% - Accent6 2 3 2 3 2" xfId="3267" xr:uid="{31D7678D-7A86-4E34-A98A-23E9A355E39D}"/>
    <cellStyle name="40% - Accent6 2 3 2 3 2 2" xfId="5251" xr:uid="{2C0F170B-1A70-4404-A833-49E66B0C6780}"/>
    <cellStyle name="40% - Accent6 2 3 2 3 3" xfId="4259" xr:uid="{F8F9F503-1E46-4141-967A-AD5834004079}"/>
    <cellStyle name="40% - Accent6 2 3 2 4" xfId="2606" xr:uid="{9A46C683-9276-4BEC-857D-5C756C150194}"/>
    <cellStyle name="40% - Accent6 2 3 2 4 2" xfId="4591" xr:uid="{345A408A-2019-4FD6-8AA5-1FB50512BEE3}"/>
    <cellStyle name="40% - Accent6 2 3 2 5" xfId="3599" xr:uid="{F7824145-BE2D-42C8-B637-8FF2465DC5C7}"/>
    <cellStyle name="40% - Accent6 2 3 3" xfId="1769" xr:uid="{EF176610-F6E6-4A87-A1AB-585508301BF1}"/>
    <cellStyle name="40% - Accent6 2 3 3 2" xfId="2770" xr:uid="{E786CDC4-7A10-47A7-8B94-8DF55F6DF87E}"/>
    <cellStyle name="40% - Accent6 2 3 3 2 2" xfId="4754" xr:uid="{7AFB907D-65E6-4C4C-AF34-1F578A19F7D7}"/>
    <cellStyle name="40% - Accent6 2 3 3 3" xfId="3762" xr:uid="{C8D3788F-8681-429B-984B-3C3424A2EFF0}"/>
    <cellStyle name="40% - Accent6 2 3 4" xfId="2097" xr:uid="{0BBDE4BF-A471-4078-96B6-DD26D7F049DB}"/>
    <cellStyle name="40% - Accent6 2 3 4 2" xfId="3096" xr:uid="{3F735019-E029-4808-8214-89D78B1C6052}"/>
    <cellStyle name="40% - Accent6 2 3 4 2 2" xfId="5080" xr:uid="{2D8A0D0A-F914-4DD3-9935-9EF834CE00F5}"/>
    <cellStyle name="40% - Accent6 2 3 4 3" xfId="4088" xr:uid="{933C052F-818B-4E95-AE06-80ADE32D3BE6}"/>
    <cellStyle name="40% - Accent6 2 3 5" xfId="2443" xr:uid="{A87CC07E-9F8E-42D8-9243-B767291A24C6}"/>
    <cellStyle name="40% - Accent6 2 3 5 2" xfId="4428" xr:uid="{025BDEA6-BD7E-4B6C-81F1-EF02419DDD82}"/>
    <cellStyle name="40% - Accent6 2 3 6" xfId="3436" xr:uid="{A530F91F-AEC1-40C8-B436-A148F1988474}"/>
    <cellStyle name="40% - Accent6 2 4" xfId="1524" xr:uid="{D4160C3A-A3C6-48C4-BB15-99E0FDC3BB4B}"/>
    <cellStyle name="40% - Accent6 2 4 2" xfId="1850" xr:uid="{73450BF2-64E8-4902-9385-A7520D63A01E}"/>
    <cellStyle name="40% - Accent6 2 4 2 2" xfId="2851" xr:uid="{BE7BFCA2-0582-49BC-9A7B-6604D741A306}"/>
    <cellStyle name="40% - Accent6 2 4 2 2 2" xfId="4835" xr:uid="{9B693977-E15B-4EB6-A7EA-B28B5C9024EE}"/>
    <cellStyle name="40% - Accent6 2 4 2 3" xfId="3843" xr:uid="{C04A3F2F-25F5-4BA3-A913-1F6FF603EDCD}"/>
    <cellStyle name="40% - Accent6 2 4 3" xfId="2189" xr:uid="{004F3C7E-E389-4E00-B5AA-A5737DD19321}"/>
    <cellStyle name="40% - Accent6 2 4 3 2" xfId="3186" xr:uid="{BB006192-2F2D-4389-B39F-B3E6B27D1F33}"/>
    <cellStyle name="40% - Accent6 2 4 3 2 2" xfId="5170" xr:uid="{B6F4DA09-9AB7-492C-A471-3746D169DD15}"/>
    <cellStyle name="40% - Accent6 2 4 3 3" xfId="4178" xr:uid="{5B17172B-2758-407B-A412-F3251B0ECDE1}"/>
    <cellStyle name="40% - Accent6 2 4 4" xfId="2524" xr:uid="{7C13D10A-A4B2-43D6-B661-9E896D864878}"/>
    <cellStyle name="40% - Accent6 2 4 4 2" xfId="4509" xr:uid="{AB6CD1FD-863D-40F0-945C-E4CB02E268CF}"/>
    <cellStyle name="40% - Accent6 2 4 5" xfId="3517" xr:uid="{FEFC89A2-B019-48FF-9139-3BFCFCE60E48}"/>
    <cellStyle name="40% - Accent6 2 5" xfId="1687" xr:uid="{5D96EC6B-403F-49A3-9FC4-8B44DB595A94}"/>
    <cellStyle name="40% - Accent6 2 5 2" xfId="2688" xr:uid="{528FBC20-F9A8-415F-A8BB-8658B5F090E0}"/>
    <cellStyle name="40% - Accent6 2 5 2 2" xfId="4672" xr:uid="{81289D63-238E-428F-B6A5-1EBA6BBA9537}"/>
    <cellStyle name="40% - Accent6 2 5 3" xfId="3680" xr:uid="{DF06162F-0097-4744-BA2A-BB40E5C5622E}"/>
    <cellStyle name="40% - Accent6 2 6" xfId="2016" xr:uid="{3BA64A0B-A671-4615-BADB-48F8B147D869}"/>
    <cellStyle name="40% - Accent6 2 6 2" xfId="3015" xr:uid="{8D8C76E1-9154-411F-B41D-CB77346BC1EB}"/>
    <cellStyle name="40% - Accent6 2 6 2 2" xfId="4999" xr:uid="{80210404-9C48-4FD5-A41A-0C179CCEF1EB}"/>
    <cellStyle name="40% - Accent6 2 6 3" xfId="4007" xr:uid="{736CA626-4824-414D-963D-85DEEBB76466}"/>
    <cellStyle name="40% - Accent6 2 7" xfId="2361" xr:uid="{683083F6-A55B-4EB5-A96B-A7D2082C47B8}"/>
    <cellStyle name="40% - Accent6 2 7 2" xfId="4346" xr:uid="{6E24AAC8-59E5-496F-899C-1295469973AB}"/>
    <cellStyle name="40% - Accent6 2 8" xfId="3354" xr:uid="{19B6762C-64E2-48F1-9AB6-41A7397CDC8D}"/>
    <cellStyle name="40% - Accent6 2 9" xfId="1360" xr:uid="{DF484BAE-AD7A-480C-B2BE-B9D9E85B2081}"/>
    <cellStyle name="40% - Accent6 20" xfId="348" xr:uid="{00000000-0005-0000-0000-000066030000}"/>
    <cellStyle name="40% - Accent6 20 2" xfId="920" xr:uid="{00000000-0005-0000-0000-000067030000}"/>
    <cellStyle name="40% - Accent6 21" xfId="349" xr:uid="{00000000-0005-0000-0000-000068030000}"/>
    <cellStyle name="40% - Accent6 21 2" xfId="921" xr:uid="{00000000-0005-0000-0000-000069030000}"/>
    <cellStyle name="40% - Accent6 22" xfId="561" xr:uid="{00000000-0005-0000-0000-00006A030000}"/>
    <cellStyle name="40% - Accent6 22 2" xfId="1131" xr:uid="{00000000-0005-0000-0000-00006B030000}"/>
    <cellStyle name="40% - Accent6 23" xfId="562" xr:uid="{00000000-0005-0000-0000-00006C030000}"/>
    <cellStyle name="40% - Accent6 23 2" xfId="1132" xr:uid="{00000000-0005-0000-0000-00006D030000}"/>
    <cellStyle name="40% - Accent6 24" xfId="563" xr:uid="{00000000-0005-0000-0000-00006E030000}"/>
    <cellStyle name="40% - Accent6 24 2" xfId="1133" xr:uid="{00000000-0005-0000-0000-00006F030000}"/>
    <cellStyle name="40% - Accent6 25" xfId="564" xr:uid="{00000000-0005-0000-0000-000070030000}"/>
    <cellStyle name="40% - Accent6 25 2" xfId="1134" xr:uid="{00000000-0005-0000-0000-000071030000}"/>
    <cellStyle name="40% - Accent6 26" xfId="565" xr:uid="{00000000-0005-0000-0000-000072030000}"/>
    <cellStyle name="40% - Accent6 26 2" xfId="1135" xr:uid="{00000000-0005-0000-0000-000073030000}"/>
    <cellStyle name="40% - Accent6 27" xfId="566" xr:uid="{00000000-0005-0000-0000-000074030000}"/>
    <cellStyle name="40% - Accent6 27 2" xfId="1136" xr:uid="{00000000-0005-0000-0000-000075030000}"/>
    <cellStyle name="40% - Accent6 28" xfId="567" xr:uid="{00000000-0005-0000-0000-000076030000}"/>
    <cellStyle name="40% - Accent6 28 2" xfId="1137" xr:uid="{00000000-0005-0000-0000-000077030000}"/>
    <cellStyle name="40% - Accent6 29" xfId="568" xr:uid="{00000000-0005-0000-0000-000078030000}"/>
    <cellStyle name="40% - Accent6 29 2" xfId="1138" xr:uid="{00000000-0005-0000-0000-000079030000}"/>
    <cellStyle name="40% - Accent6 3" xfId="151" xr:uid="{00000000-0005-0000-0000-00007A030000}"/>
    <cellStyle name="40% - Accent6 3 2" xfId="725" xr:uid="{00000000-0005-0000-0000-00007B030000}"/>
    <cellStyle name="40% - Accent6 3 2 2" xfId="1497" xr:uid="{C46ADFC7-113C-41A7-9BFC-A79C4C87E30A}"/>
    <cellStyle name="40% - Accent6 3 2 2 2" xfId="1660" xr:uid="{C8670B33-FD94-443F-8500-8886114CC3DF}"/>
    <cellStyle name="40% - Accent6 3 2 2 2 2" xfId="1986" xr:uid="{468DCF66-C154-4844-B583-3573BD286B61}"/>
    <cellStyle name="40% - Accent6 3 2 2 2 2 2" xfId="2987" xr:uid="{042A15D4-D574-434A-A3A3-F1E3969D36C5}"/>
    <cellStyle name="40% - Accent6 3 2 2 2 2 2 2" xfId="4971" xr:uid="{1EA9A039-6684-46C9-9E45-F54E8FC0B34D}"/>
    <cellStyle name="40% - Accent6 3 2 2 2 2 3" xfId="3979" xr:uid="{8D26BE92-691E-47E8-8A46-E6438F839ED8}"/>
    <cellStyle name="40% - Accent6 3 2 2 2 3" xfId="2324" xr:uid="{B8C095FA-DBAF-4342-9800-E9D4F599E87D}"/>
    <cellStyle name="40% - Accent6 3 2 2 2 3 2" xfId="3321" xr:uid="{18D67791-259C-49C3-99D7-2B262668B6D0}"/>
    <cellStyle name="40% - Accent6 3 2 2 2 3 2 2" xfId="5305" xr:uid="{A1C5A6B0-2EBE-4DBF-BA4F-201B4F3C5988}"/>
    <cellStyle name="40% - Accent6 3 2 2 2 3 3" xfId="4313" xr:uid="{17BF277E-8B1D-4431-B280-31AB7D8E08C6}"/>
    <cellStyle name="40% - Accent6 3 2 2 2 4" xfId="2660" xr:uid="{A6A06BBE-4C73-4F79-97BC-B2022DEEBBC1}"/>
    <cellStyle name="40% - Accent6 3 2 2 2 4 2" xfId="4645" xr:uid="{0B70C198-7635-4CE8-A128-3D8DAB5111B3}"/>
    <cellStyle name="40% - Accent6 3 2 2 2 5" xfId="3653" xr:uid="{40442398-AA80-4200-BB25-2BCF264D7C5C}"/>
    <cellStyle name="40% - Accent6 3 2 2 3" xfId="1823" xr:uid="{C2E302E7-1B71-4FA6-8B02-A75538A644A6}"/>
    <cellStyle name="40% - Accent6 3 2 2 3 2" xfId="2824" xr:uid="{3E2CF3E6-797E-4438-88A1-2599303D94D5}"/>
    <cellStyle name="40% - Accent6 3 2 2 3 2 2" xfId="4808" xr:uid="{0BDEB920-C5D0-409F-BFA4-86E2CB8B0B19}"/>
    <cellStyle name="40% - Accent6 3 2 2 3 3" xfId="3816" xr:uid="{6584E5E5-2048-433A-AAE1-FD7B9397E34A}"/>
    <cellStyle name="40% - Accent6 3 2 2 4" xfId="2151" xr:uid="{4D40FBD7-A1B9-42FF-9406-36FEE1EB5772}"/>
    <cellStyle name="40% - Accent6 3 2 2 4 2" xfId="3150" xr:uid="{DE207524-9E0F-46F9-9550-B90C133D1A6D}"/>
    <cellStyle name="40% - Accent6 3 2 2 4 2 2" xfId="5134" xr:uid="{E1614960-DB2E-4202-B334-EAB7CC9053B4}"/>
    <cellStyle name="40% - Accent6 3 2 2 4 3" xfId="4142" xr:uid="{BB0E7432-ABBC-4267-A21B-1F2282CBBD0B}"/>
    <cellStyle name="40% - Accent6 3 2 2 5" xfId="2497" xr:uid="{14F7E0F9-95F1-445D-89D2-64DA228BB9D5}"/>
    <cellStyle name="40% - Accent6 3 2 2 5 2" xfId="4482" xr:uid="{A7F6F837-3BB7-402A-B1D2-1D5C13ECA11F}"/>
    <cellStyle name="40% - Accent6 3 2 2 6" xfId="3490" xr:uid="{9D1CDF36-8C3D-4597-913A-80C636469A1E}"/>
    <cellStyle name="40% - Accent6 3 2 3" xfId="1578" xr:uid="{6F75CC46-6B75-402E-A114-D154C0C98931}"/>
    <cellStyle name="40% - Accent6 3 2 3 2" xfId="1904" xr:uid="{861EA660-76BB-455B-B2C9-60F2BF9FF9A5}"/>
    <cellStyle name="40% - Accent6 3 2 3 2 2" xfId="2905" xr:uid="{BD0C5E15-3277-47D8-BD39-534405A3795F}"/>
    <cellStyle name="40% - Accent6 3 2 3 2 2 2" xfId="4889" xr:uid="{529D7412-BDCC-4AC4-96C0-E9BB587EFAEE}"/>
    <cellStyle name="40% - Accent6 3 2 3 2 3" xfId="3897" xr:uid="{21436124-9243-4004-B357-51E083C87F0E}"/>
    <cellStyle name="40% - Accent6 3 2 3 3" xfId="2243" xr:uid="{79D3C8F9-819D-48F2-927A-897A6B8CB929}"/>
    <cellStyle name="40% - Accent6 3 2 3 3 2" xfId="3240" xr:uid="{08E253C5-FFDC-4A8E-89A2-979B73297F1F}"/>
    <cellStyle name="40% - Accent6 3 2 3 3 2 2" xfId="5224" xr:uid="{208945E8-6F78-4C84-A8EF-B6A83E9C61F6}"/>
    <cellStyle name="40% - Accent6 3 2 3 3 3" xfId="4232" xr:uid="{C65C0F58-107F-4FE8-AEA6-EE5A5CE69C3E}"/>
    <cellStyle name="40% - Accent6 3 2 3 4" xfId="2578" xr:uid="{123D87E7-0E69-47CB-A8B6-55B543855D28}"/>
    <cellStyle name="40% - Accent6 3 2 3 4 2" xfId="4563" xr:uid="{B7CADEA6-D6CA-4985-A051-302156B0A18E}"/>
    <cellStyle name="40% - Accent6 3 2 3 5" xfId="3571" xr:uid="{D1A44615-6C86-4C8A-B38C-4A79529D0F5B}"/>
    <cellStyle name="40% - Accent6 3 2 4" xfId="1741" xr:uid="{D6707060-2AA0-4597-936E-BDDE86A55BC4}"/>
    <cellStyle name="40% - Accent6 3 2 4 2" xfId="2742" xr:uid="{BB8627A9-441B-4CFF-BC9A-0D273778ADCA}"/>
    <cellStyle name="40% - Accent6 3 2 4 2 2" xfId="4726" xr:uid="{5356BB11-E792-4DC0-925B-96032AF1AA5E}"/>
    <cellStyle name="40% - Accent6 3 2 4 3" xfId="3734" xr:uid="{37ECB6C6-4626-4F72-A940-FF35F7351C85}"/>
    <cellStyle name="40% - Accent6 3 2 5" xfId="2070" xr:uid="{F1F4B6AF-0FFC-4949-84F5-7F69A52A0A08}"/>
    <cellStyle name="40% - Accent6 3 2 5 2" xfId="3069" xr:uid="{15FE5044-B452-49D9-A37A-0525B9994FB3}"/>
    <cellStyle name="40% - Accent6 3 2 5 2 2" xfId="5053" xr:uid="{6FEB043D-71C1-45F2-8011-9564A9C53C2C}"/>
    <cellStyle name="40% - Accent6 3 2 5 3" xfId="4061" xr:uid="{C7DF7EF5-983F-4E0D-A5E7-DE2A0FA76568}"/>
    <cellStyle name="40% - Accent6 3 2 6" xfId="2415" xr:uid="{FCF6B7B2-7423-4EAD-BAE0-54201F47082E}"/>
    <cellStyle name="40% - Accent6 3 2 6 2" xfId="4400" xr:uid="{3C8CE414-371B-4A55-B08D-BA737476AF9A}"/>
    <cellStyle name="40% - Accent6 3 2 7" xfId="3408" xr:uid="{8D3B121F-9B82-4E36-9DF0-C6B137F5CF36}"/>
    <cellStyle name="40% - Accent6 3 2 8" xfId="1414" xr:uid="{65C2B014-9301-44C2-8E2D-18A03672D382}"/>
    <cellStyle name="40% - Accent6 3 3" xfId="1456" xr:uid="{86A13971-5715-4945-A713-DE3149C4C7D8}"/>
    <cellStyle name="40% - Accent6 3 3 2" xfId="1619" xr:uid="{67BC9804-C2A2-4317-B3ED-86864621AF28}"/>
    <cellStyle name="40% - Accent6 3 3 2 2" xfId="1945" xr:uid="{6FFA78CD-2EC9-47F7-AA96-FBABE57E5535}"/>
    <cellStyle name="40% - Accent6 3 3 2 2 2" xfId="2946" xr:uid="{23D98960-F0F6-4B25-8593-AE1F1A0BAE6E}"/>
    <cellStyle name="40% - Accent6 3 3 2 2 2 2" xfId="4930" xr:uid="{5E85C101-7A37-4849-9F8F-835B348053AE}"/>
    <cellStyle name="40% - Accent6 3 3 2 2 3" xfId="3938" xr:uid="{5BD2CA5B-9242-4FBE-B5E8-BAFD21A4FF12}"/>
    <cellStyle name="40% - Accent6 3 3 2 3" xfId="2283" xr:uid="{2C479832-7057-428A-BE4F-9E055A48B738}"/>
    <cellStyle name="40% - Accent6 3 3 2 3 2" xfId="3280" xr:uid="{83D215B3-7A44-4D44-A433-3C22CF9520E6}"/>
    <cellStyle name="40% - Accent6 3 3 2 3 2 2" xfId="5264" xr:uid="{C2ECC5D4-3C32-4ACA-AF20-D875586715B1}"/>
    <cellStyle name="40% - Accent6 3 3 2 3 3" xfId="4272" xr:uid="{86260495-2D32-4B84-95E4-652B9A3A97BC}"/>
    <cellStyle name="40% - Accent6 3 3 2 4" xfId="2619" xr:uid="{5527D75D-8E36-4B06-AA7C-3E010598A210}"/>
    <cellStyle name="40% - Accent6 3 3 2 4 2" xfId="4604" xr:uid="{686BAB8B-C742-4639-884E-00D9321F249C}"/>
    <cellStyle name="40% - Accent6 3 3 2 5" xfId="3612" xr:uid="{0D66B8B2-6B6B-4B9D-9FE0-FD3DC112880D}"/>
    <cellStyle name="40% - Accent6 3 3 3" xfId="1782" xr:uid="{1FCCAB30-14F6-4428-9BE0-4F9E757DA0A3}"/>
    <cellStyle name="40% - Accent6 3 3 3 2" xfId="2783" xr:uid="{B4138F78-2B97-4FAA-8C23-122F1EC7ECF3}"/>
    <cellStyle name="40% - Accent6 3 3 3 2 2" xfId="4767" xr:uid="{199DE4C4-473B-44F9-9491-7A74615F46C9}"/>
    <cellStyle name="40% - Accent6 3 3 3 3" xfId="3775" xr:uid="{3F7AFCD7-F5CC-465C-93DE-407F92CD4CD8}"/>
    <cellStyle name="40% - Accent6 3 3 4" xfId="2110" xr:uid="{54A73BD8-1C37-4082-BEA4-48BDA24C4674}"/>
    <cellStyle name="40% - Accent6 3 3 4 2" xfId="3109" xr:uid="{54A38970-44D4-4C71-89C1-7AEA4C6DB796}"/>
    <cellStyle name="40% - Accent6 3 3 4 2 2" xfId="5093" xr:uid="{E55C2691-0381-403F-820B-0D7F019DDB34}"/>
    <cellStyle name="40% - Accent6 3 3 4 3" xfId="4101" xr:uid="{9E7EA87B-F894-445A-BB8A-EB160D1263D6}"/>
    <cellStyle name="40% - Accent6 3 3 5" xfId="2456" xr:uid="{2D519FDB-EB11-452B-88A6-9D3C16CEC147}"/>
    <cellStyle name="40% - Accent6 3 3 5 2" xfId="4441" xr:uid="{69166A9F-79FA-4B2E-A656-7B4C21D9CB5B}"/>
    <cellStyle name="40% - Accent6 3 3 6" xfId="3449" xr:uid="{5781677B-39F2-4490-B500-14F5AD226C65}"/>
    <cellStyle name="40% - Accent6 3 4" xfId="1537" xr:uid="{2429C2E8-172A-4E8D-94D5-73374AD9FA3E}"/>
    <cellStyle name="40% - Accent6 3 4 2" xfId="1863" xr:uid="{160FB588-6617-4A5F-A5D5-5F02CF44E390}"/>
    <cellStyle name="40% - Accent6 3 4 2 2" xfId="2864" xr:uid="{AC6761E2-28EA-4E65-A711-670A3FDB3386}"/>
    <cellStyle name="40% - Accent6 3 4 2 2 2" xfId="4848" xr:uid="{0CFD545C-98EF-4773-9569-421E0DDC9650}"/>
    <cellStyle name="40% - Accent6 3 4 2 3" xfId="3856" xr:uid="{1DAC074A-754E-40E1-A75E-C0C7943AF228}"/>
    <cellStyle name="40% - Accent6 3 4 3" xfId="2202" xr:uid="{9F2D9959-DFE6-4FE4-85CF-5C5CBBE3D8C9}"/>
    <cellStyle name="40% - Accent6 3 4 3 2" xfId="3199" xr:uid="{A2CEC156-3AFC-4724-B62F-3AF91C8CE5BF}"/>
    <cellStyle name="40% - Accent6 3 4 3 2 2" xfId="5183" xr:uid="{B67F89F5-4748-41C5-86C2-F4F1EAF94643}"/>
    <cellStyle name="40% - Accent6 3 4 3 3" xfId="4191" xr:uid="{32338FFC-DB8D-4568-AA1B-E6FD2BD3B9BC}"/>
    <cellStyle name="40% - Accent6 3 4 4" xfId="2537" xr:uid="{BF27B17C-6869-44FD-977A-5C949206F49D}"/>
    <cellStyle name="40% - Accent6 3 4 4 2" xfId="4522" xr:uid="{449B14AB-CF23-4A74-95F9-355574E72B98}"/>
    <cellStyle name="40% - Accent6 3 4 5" xfId="3530" xr:uid="{357776E4-BC95-4F55-B0A9-2D8791A8CE39}"/>
    <cellStyle name="40% - Accent6 3 5" xfId="1700" xr:uid="{A43C8193-3491-4F9C-9910-0B1F192525B2}"/>
    <cellStyle name="40% - Accent6 3 5 2" xfId="2701" xr:uid="{EFE70AB9-9A1C-4EC0-9DA8-944420C77FD0}"/>
    <cellStyle name="40% - Accent6 3 5 2 2" xfId="4685" xr:uid="{55AE34D0-08F3-496D-B192-7D361B8934AC}"/>
    <cellStyle name="40% - Accent6 3 5 3" xfId="3693" xr:uid="{E3732F0C-DCB4-43A4-9F2F-A873581AC388}"/>
    <cellStyle name="40% - Accent6 3 6" xfId="2029" xr:uid="{CE211A3D-8666-448E-A0AC-505B13C4C92E}"/>
    <cellStyle name="40% - Accent6 3 6 2" xfId="3028" xr:uid="{8949D1BD-C5A6-47D7-A93F-9FB32E4AF28A}"/>
    <cellStyle name="40% - Accent6 3 6 2 2" xfId="5012" xr:uid="{170042C6-E5C0-42AF-A4C9-57AF53831D78}"/>
    <cellStyle name="40% - Accent6 3 6 3" xfId="4020" xr:uid="{C3A9A5F7-0818-482C-A6E0-414D0F21424C}"/>
    <cellStyle name="40% - Accent6 3 7" xfId="2374" xr:uid="{71209997-CA10-4919-8C17-915C2FF68B48}"/>
    <cellStyle name="40% - Accent6 3 7 2" xfId="4359" xr:uid="{874CBD44-4F1E-4544-B886-BB84A713FE41}"/>
    <cellStyle name="40% - Accent6 3 8" xfId="3367" xr:uid="{5A8FD82D-81ED-4797-839D-8C1D2D53FC35}"/>
    <cellStyle name="40% - Accent6 3 9" xfId="1373" xr:uid="{55F57219-9346-4B4D-8387-28982D85EE7B}"/>
    <cellStyle name="40% - Accent6 30" xfId="569" xr:uid="{00000000-0005-0000-0000-00007C030000}"/>
    <cellStyle name="40% - Accent6 30 2" xfId="1139" xr:uid="{00000000-0005-0000-0000-00007D030000}"/>
    <cellStyle name="40% - Accent6 31" xfId="570" xr:uid="{00000000-0005-0000-0000-00007E030000}"/>
    <cellStyle name="40% - Accent6 31 2" xfId="1140" xr:uid="{00000000-0005-0000-0000-00007F030000}"/>
    <cellStyle name="40% - Accent6 32" xfId="571" xr:uid="{00000000-0005-0000-0000-000080030000}"/>
    <cellStyle name="40% - Accent6 32 2" xfId="1141" xr:uid="{00000000-0005-0000-0000-000081030000}"/>
    <cellStyle name="40% - Accent6 33" xfId="572" xr:uid="{00000000-0005-0000-0000-000082030000}"/>
    <cellStyle name="40% - Accent6 33 2" xfId="1142" xr:uid="{00000000-0005-0000-0000-000083030000}"/>
    <cellStyle name="40% - Accent6 34" xfId="573" xr:uid="{00000000-0005-0000-0000-000084030000}"/>
    <cellStyle name="40% - Accent6 34 2" xfId="1143" xr:uid="{00000000-0005-0000-0000-000085030000}"/>
    <cellStyle name="40% - Accent6 35" xfId="574" xr:uid="{00000000-0005-0000-0000-000086030000}"/>
    <cellStyle name="40% - Accent6 35 2" xfId="1144" xr:uid="{00000000-0005-0000-0000-000087030000}"/>
    <cellStyle name="40% - Accent6 36" xfId="575" xr:uid="{00000000-0005-0000-0000-000088030000}"/>
    <cellStyle name="40% - Accent6 36 2" xfId="1145" xr:uid="{00000000-0005-0000-0000-000089030000}"/>
    <cellStyle name="40% - Accent6 37" xfId="1218" xr:uid="{00000000-0005-0000-0000-00008A030000}"/>
    <cellStyle name="40% - Accent6 38" xfId="658" xr:uid="{00000000-0005-0000-0000-00008B030000}"/>
    <cellStyle name="40% - Accent6 39" xfId="1238" xr:uid="{00000000-0005-0000-0000-00008C030000}"/>
    <cellStyle name="40% - Accent6 4" xfId="152" xr:uid="{00000000-0005-0000-0000-00008D030000}"/>
    <cellStyle name="40% - Accent6 4 2" xfId="726" xr:uid="{00000000-0005-0000-0000-00008E030000}"/>
    <cellStyle name="40% - Accent6 4 2 2" xfId="1632" xr:uid="{014C6970-C22F-417C-B14B-166EF00A89F1}"/>
    <cellStyle name="40% - Accent6 4 2 2 2" xfId="1958" xr:uid="{104D27E5-4A31-483E-9F40-6B71645A9115}"/>
    <cellStyle name="40% - Accent6 4 2 2 2 2" xfId="2959" xr:uid="{39938839-9941-4910-9165-A2D2D886BFED}"/>
    <cellStyle name="40% - Accent6 4 2 2 2 2 2" xfId="4943" xr:uid="{B83DDBB7-D6B8-4A6D-B6FD-8665C0066598}"/>
    <cellStyle name="40% - Accent6 4 2 2 2 3" xfId="3951" xr:uid="{4C0A70BA-FDCC-44A9-8A45-78EC5E98C696}"/>
    <cellStyle name="40% - Accent6 4 2 2 3" xfId="2296" xr:uid="{6DD72D89-B1AF-404F-B110-5B52A84E362A}"/>
    <cellStyle name="40% - Accent6 4 2 2 3 2" xfId="3293" xr:uid="{AED8B97B-1F1B-4085-A036-F6CF50CDD45A}"/>
    <cellStyle name="40% - Accent6 4 2 2 3 2 2" xfId="5277" xr:uid="{A8018BE3-1DD2-4B19-99AC-A2FF9639B314}"/>
    <cellStyle name="40% - Accent6 4 2 2 3 3" xfId="4285" xr:uid="{CF639AD0-56F4-49DB-9F53-70DB0A293DB9}"/>
    <cellStyle name="40% - Accent6 4 2 2 4" xfId="2632" xr:uid="{32F3D8CB-7D8C-43BC-9AE8-B454BD75F946}"/>
    <cellStyle name="40% - Accent6 4 2 2 4 2" xfId="4617" xr:uid="{97AAD988-708A-4338-BCE2-E04E1164261A}"/>
    <cellStyle name="40% - Accent6 4 2 2 5" xfId="3625" xr:uid="{6612CD5B-BEC7-4ACE-B956-E47956C7FAA7}"/>
    <cellStyle name="40% - Accent6 4 2 3" xfId="1795" xr:uid="{65444997-9B84-4F52-8917-32A830262132}"/>
    <cellStyle name="40% - Accent6 4 2 3 2" xfId="2796" xr:uid="{420CF494-4F0F-4DE6-9A99-A74AE2A292DD}"/>
    <cellStyle name="40% - Accent6 4 2 3 2 2" xfId="4780" xr:uid="{91B4A6C8-3F2E-4ACF-93F0-DE0B948E1C07}"/>
    <cellStyle name="40% - Accent6 4 2 3 3" xfId="3788" xr:uid="{4EDD6499-4D3F-4B5D-BB0E-ACDC9286F176}"/>
    <cellStyle name="40% - Accent6 4 2 4" xfId="2123" xr:uid="{6626515A-C826-463D-BBC6-7062A8F2D0C2}"/>
    <cellStyle name="40% - Accent6 4 2 4 2" xfId="3122" xr:uid="{10C993E0-6406-4052-8C83-F5CB29301953}"/>
    <cellStyle name="40% - Accent6 4 2 4 2 2" xfId="5106" xr:uid="{BFC87268-B40C-4A74-ACE2-97BEE247920F}"/>
    <cellStyle name="40% - Accent6 4 2 4 3" xfId="4114" xr:uid="{3E2818CC-1085-46FF-8BA4-8FC39A5A83D3}"/>
    <cellStyle name="40% - Accent6 4 2 5" xfId="2469" xr:uid="{7672CA1C-F6BA-4774-B375-0E978C554D35}"/>
    <cellStyle name="40% - Accent6 4 2 5 2" xfId="4454" xr:uid="{E9CA2311-5919-4BEF-BF70-D359B7BC0C21}"/>
    <cellStyle name="40% - Accent6 4 2 6" xfId="3462" xr:uid="{C534612C-A165-4A1F-86A9-FF9BF8E38495}"/>
    <cellStyle name="40% - Accent6 4 2 7" xfId="1469" xr:uid="{A21C2B61-347D-402F-8A3D-8BBB72A89346}"/>
    <cellStyle name="40% - Accent6 4 3" xfId="1550" xr:uid="{3A2E92E5-A473-4594-80DC-0D60D242834D}"/>
    <cellStyle name="40% - Accent6 4 3 2" xfId="1876" xr:uid="{89127250-A243-439D-97D2-8CC7591064A6}"/>
    <cellStyle name="40% - Accent6 4 3 2 2" xfId="2877" xr:uid="{592FE08C-3214-499B-AEA2-DC602B5A8BB0}"/>
    <cellStyle name="40% - Accent6 4 3 2 2 2" xfId="4861" xr:uid="{4A1F02DF-6271-4B9E-81F8-DA0D64F6572E}"/>
    <cellStyle name="40% - Accent6 4 3 2 3" xfId="3869" xr:uid="{6C3F4E46-21E1-4381-97A0-408BDCEFABB2}"/>
    <cellStyle name="40% - Accent6 4 3 3" xfId="2215" xr:uid="{EF15E43F-4135-46B1-A3FB-B0FA3957A1CA}"/>
    <cellStyle name="40% - Accent6 4 3 3 2" xfId="3212" xr:uid="{F03E8D82-C527-41CC-A93D-25217AA32ADC}"/>
    <cellStyle name="40% - Accent6 4 3 3 2 2" xfId="5196" xr:uid="{F4B1B3AA-DCF3-4C3E-BC78-C0954880305E}"/>
    <cellStyle name="40% - Accent6 4 3 3 3" xfId="4204" xr:uid="{F6E8AFA8-3AC1-4D64-9791-EF88B5CB61F7}"/>
    <cellStyle name="40% - Accent6 4 3 4" xfId="2550" xr:uid="{72A2581D-BA10-407B-96CE-E3F36A009F11}"/>
    <cellStyle name="40% - Accent6 4 3 4 2" xfId="4535" xr:uid="{67C2E77A-A873-4448-94C3-EB5D10118579}"/>
    <cellStyle name="40% - Accent6 4 3 5" xfId="3543" xr:uid="{4663DA5A-9C69-40C0-B45C-8244DF66CEC4}"/>
    <cellStyle name="40% - Accent6 4 4" xfId="1713" xr:uid="{D2BC44AF-8D91-4DC6-AF15-5801B1DEFB2A}"/>
    <cellStyle name="40% - Accent6 4 4 2" xfId="2714" xr:uid="{75670FAA-AF1E-4558-B0D9-884938D8684E}"/>
    <cellStyle name="40% - Accent6 4 4 2 2" xfId="4698" xr:uid="{ED825305-6D6C-47EB-A071-4C5BC75BD68E}"/>
    <cellStyle name="40% - Accent6 4 4 3" xfId="3706" xr:uid="{902DBDA1-DFD2-4EE3-8AD8-90B75F13754D}"/>
    <cellStyle name="40% - Accent6 4 5" xfId="2042" xr:uid="{C1B7DDD5-B074-4FF1-B09C-F8D8FAF00483}"/>
    <cellStyle name="40% - Accent6 4 5 2" xfId="3041" xr:uid="{0E463E54-8BFF-44E6-B911-D0ED61223873}"/>
    <cellStyle name="40% - Accent6 4 5 2 2" xfId="5025" xr:uid="{5A3EF63C-4ADA-4C20-BB51-30731FF0887E}"/>
    <cellStyle name="40% - Accent6 4 5 3" xfId="4033" xr:uid="{263C948F-6CA9-4F2A-949F-43FA767637A4}"/>
    <cellStyle name="40% - Accent6 4 6" xfId="2387" xr:uid="{02E38E04-D448-4C64-9D65-108B62455D97}"/>
    <cellStyle name="40% - Accent6 4 6 2" xfId="4372" xr:uid="{C9C45666-4309-49DB-AE78-88434D46DA65}"/>
    <cellStyle name="40% - Accent6 4 7" xfId="3380" xr:uid="{444B5DE3-F014-4C38-9AD3-5BA72C6F5A28}"/>
    <cellStyle name="40% - Accent6 4 8" xfId="1386" xr:uid="{07B62AC0-6820-417C-AD77-5A83E2DFCE3E}"/>
    <cellStyle name="40% - Accent6 40" xfId="1258" xr:uid="{00000000-0005-0000-0000-00008F030000}"/>
    <cellStyle name="40% - Accent6 41" xfId="1273" xr:uid="{00000000-0005-0000-0000-000090030000}"/>
    <cellStyle name="40% - Accent6 42" xfId="1287" xr:uid="{00000000-0005-0000-0000-000091030000}"/>
    <cellStyle name="40% - Accent6 43" xfId="1345" xr:uid="{7ACDA7C6-60CD-44C1-9977-EC4838DF3178}"/>
    <cellStyle name="40% - Accent6 5" xfId="153" xr:uid="{00000000-0005-0000-0000-000092030000}"/>
    <cellStyle name="40% - Accent6 5 2" xfId="727" xr:uid="{00000000-0005-0000-0000-000093030000}"/>
    <cellStyle name="40% - Accent6 5 2 2" xfId="1917" xr:uid="{177E9405-9866-4CE5-AF4E-B989DFFC0581}"/>
    <cellStyle name="40% - Accent6 5 2 2 2" xfId="2918" xr:uid="{5DFB8117-E037-4E83-AC5E-9983924BDC4B}"/>
    <cellStyle name="40% - Accent6 5 2 2 2 2" xfId="4902" xr:uid="{5704FC54-69C5-4F0B-B4FF-15C47AFD7625}"/>
    <cellStyle name="40% - Accent6 5 2 2 3" xfId="3910" xr:uid="{A5819D83-7C0E-4FF3-B0FE-FE6BA185D67C}"/>
    <cellStyle name="40% - Accent6 5 2 3" xfId="2255" xr:uid="{A166BDC9-8775-421C-95E5-7AFD154066B2}"/>
    <cellStyle name="40% - Accent6 5 2 3 2" xfId="3252" xr:uid="{517D78B8-E0AD-4EBB-9385-F4F92E171BA7}"/>
    <cellStyle name="40% - Accent6 5 2 3 2 2" xfId="5236" xr:uid="{E555E50C-4018-464F-82A4-870D085DA32C}"/>
    <cellStyle name="40% - Accent6 5 2 3 3" xfId="4244" xr:uid="{04E38E36-0F9C-4306-950D-1AF674F9CF7A}"/>
    <cellStyle name="40% - Accent6 5 2 4" xfId="2591" xr:uid="{8843678C-C5BF-48CE-A234-805BB75ADA83}"/>
    <cellStyle name="40% - Accent6 5 2 4 2" xfId="4576" xr:uid="{07D1E716-5D97-4B6A-8099-FA768CBB5227}"/>
    <cellStyle name="40% - Accent6 5 2 5" xfId="3584" xr:uid="{6832B455-455E-4A22-96B9-6D0A8A9A3817}"/>
    <cellStyle name="40% - Accent6 5 2 6" xfId="1591" xr:uid="{12AA91EF-B12F-4326-BADC-1C230D00BF19}"/>
    <cellStyle name="40% - Accent6 5 3" xfId="1754" xr:uid="{C2CF5D71-CCF1-4EC7-B228-5EE48D2E6689}"/>
    <cellStyle name="40% - Accent6 5 3 2" xfId="2755" xr:uid="{5AF779E0-6388-4168-919C-4B839BC49B78}"/>
    <cellStyle name="40% - Accent6 5 3 2 2" xfId="4739" xr:uid="{B8A121AE-06F8-474B-B83F-DF34D2A152FB}"/>
    <cellStyle name="40% - Accent6 5 3 3" xfId="3747" xr:uid="{08864A3E-DA5A-4B7C-894A-B80B8F173729}"/>
    <cellStyle name="40% - Accent6 5 4" xfId="2082" xr:uid="{7F7E65CF-9809-4A2A-AE72-2EF9C8E4A52E}"/>
    <cellStyle name="40% - Accent6 5 4 2" xfId="3081" xr:uid="{530DD5ED-5D5E-40C1-AC01-5A9A2A904959}"/>
    <cellStyle name="40% - Accent6 5 4 2 2" xfId="5065" xr:uid="{6D25A7BA-0652-4A46-B40F-39E0F4EE8C1C}"/>
    <cellStyle name="40% - Accent6 5 4 3" xfId="4073" xr:uid="{FE58B44C-7598-4822-BA46-066B0212DA32}"/>
    <cellStyle name="40% - Accent6 5 5" xfId="2428" xr:uid="{ED475D33-145A-4EE1-AAC2-2451174BD04A}"/>
    <cellStyle name="40% - Accent6 5 5 2" xfId="4413" xr:uid="{DCB94EF2-C84E-4AC8-8AC9-1191154ABDFE}"/>
    <cellStyle name="40% - Accent6 5 6" xfId="3421" xr:uid="{81BB208A-2813-4EB5-9C52-C8125916634C}"/>
    <cellStyle name="40% - Accent6 5 7" xfId="1427" xr:uid="{9CB98BA6-A5C7-4642-B904-706AC7E2EA6F}"/>
    <cellStyle name="40% - Accent6 6" xfId="154" xr:uid="{00000000-0005-0000-0000-000094030000}"/>
    <cellStyle name="40% - Accent6 6 2" xfId="728" xr:uid="{00000000-0005-0000-0000-000095030000}"/>
    <cellStyle name="40% - Accent6 6 2 2" xfId="2836" xr:uid="{30FCCCB1-1186-4A8E-AFDF-B2BCA030A7B7}"/>
    <cellStyle name="40% - Accent6 6 2 2 2" xfId="4820" xr:uid="{C4E1E3DA-1161-4FF7-A641-537E750D0EB8}"/>
    <cellStyle name="40% - Accent6 6 2 3" xfId="3828" xr:uid="{2F19B911-B9AA-4B82-9358-9EB83053F070}"/>
    <cellStyle name="40% - Accent6 6 2 4" xfId="1835" xr:uid="{BCF1244B-95D3-4489-A977-3C8A84D93614}"/>
    <cellStyle name="40% - Accent6 6 3" xfId="2171" xr:uid="{E425BC1E-8740-45FD-930E-F26E70EC5606}"/>
    <cellStyle name="40% - Accent6 6 3 2" xfId="3170" xr:uid="{9875B1A2-DE0A-4008-A989-8248DFC1E312}"/>
    <cellStyle name="40% - Accent6 6 3 2 2" xfId="5154" xr:uid="{83B14B3B-6AB8-4797-81C5-BB7502DF6C6A}"/>
    <cellStyle name="40% - Accent6 6 3 3" xfId="4162" xr:uid="{539271D8-9972-44B8-8E0C-4AAF05A45602}"/>
    <cellStyle name="40% - Accent6 6 4" xfId="2509" xr:uid="{7BBCDC04-F69D-419B-B862-98171F2DDF4C}"/>
    <cellStyle name="40% - Accent6 6 4 2" xfId="4494" xr:uid="{AFB9148D-832D-403B-A513-E795E3B3D201}"/>
    <cellStyle name="40% - Accent6 6 5" xfId="3502" xr:uid="{BC75BC8E-4A73-45E4-8569-BA1DD5C08DA5}"/>
    <cellStyle name="40% - Accent6 6 6" xfId="1509" xr:uid="{5D761205-5DDA-45DA-B620-844D3976A35C}"/>
    <cellStyle name="40% - Accent6 7" xfId="350" xr:uid="{00000000-0005-0000-0000-000096030000}"/>
    <cellStyle name="40% - Accent6 7 2" xfId="922" xr:uid="{00000000-0005-0000-0000-000097030000}"/>
    <cellStyle name="40% - Accent6 7 2 2" xfId="4657" xr:uid="{CCFE3CD2-8772-47F5-A1D8-61DF40D611D0}"/>
    <cellStyle name="40% - Accent6 7 2 3" xfId="2673" xr:uid="{75CE355E-8657-45E4-A9F1-9F3E3E327521}"/>
    <cellStyle name="40% - Accent6 7 3" xfId="3665" xr:uid="{33D2C53B-E86B-40D9-B527-7C62481555E5}"/>
    <cellStyle name="40% - Accent6 7 4" xfId="1672" xr:uid="{C12AC77D-E05C-4BC7-80FF-7B9D43D6934F}"/>
    <cellStyle name="40% - Accent6 8" xfId="351" xr:uid="{00000000-0005-0000-0000-000098030000}"/>
    <cellStyle name="40% - Accent6 8 2" xfId="923" xr:uid="{00000000-0005-0000-0000-000099030000}"/>
    <cellStyle name="40% - Accent6 8 2 2" xfId="4983" xr:uid="{64D201A2-F34B-45B4-90BF-7C6D42C2927C}"/>
    <cellStyle name="40% - Accent6 8 2 3" xfId="2999" xr:uid="{82F51F57-89F7-45FB-ACD1-9F4D1B1F7997}"/>
    <cellStyle name="40% - Accent6 8 3" xfId="3991" xr:uid="{36E0F5DB-5B54-437B-B367-EF160F06A8E5}"/>
    <cellStyle name="40% - Accent6 8 4" xfId="1999" xr:uid="{561DD842-F03C-46E0-A2B1-996542584EDC}"/>
    <cellStyle name="40% - Accent6 9" xfId="352" xr:uid="{00000000-0005-0000-0000-00009A030000}"/>
    <cellStyle name="40% - Accent6 9 2" xfId="924" xr:uid="{00000000-0005-0000-0000-00009B030000}"/>
    <cellStyle name="40% - Accent6 9 2 2" xfId="4331" xr:uid="{741E0B09-2FF7-4F28-9FB7-2CBAFCEA105B}"/>
    <cellStyle name="40% - Accent6 9 3" xfId="2346" xr:uid="{679697CB-9477-49B5-BBB3-852EF5140BBD}"/>
    <cellStyle name="60% - Accent1" xfId="63" builtinId="32" customBuiltin="1"/>
    <cellStyle name="60% - Accent2" xfId="67" builtinId="36" customBuiltin="1"/>
    <cellStyle name="60% - Accent3" xfId="71" builtinId="40" customBuiltin="1"/>
    <cellStyle name="60% - Accent4" xfId="75" builtinId="44" customBuiltin="1"/>
    <cellStyle name="60% - Accent5" xfId="79" builtinId="48" customBuiltin="1"/>
    <cellStyle name="60% - Accent6" xfId="83" builtinId="52" customBuiltin="1"/>
    <cellStyle name="Accent1" xfId="60" builtinId="29" customBuiltin="1"/>
    <cellStyle name="Accent2" xfId="64" builtinId="33" customBuiltin="1"/>
    <cellStyle name="Accent3" xfId="68" builtinId="37" customBuiltin="1"/>
    <cellStyle name="Accent4" xfId="72" builtinId="41" customBuiltin="1"/>
    <cellStyle name="Accent5" xfId="76" builtinId="45" customBuiltin="1"/>
    <cellStyle name="Accent6" xfId="80" builtinId="49" customBuiltin="1"/>
    <cellStyle name="Bad" xfId="50" builtinId="27" customBuiltin="1"/>
    <cellStyle name="Calculation" xfId="54" builtinId="22" customBuiltin="1"/>
    <cellStyle name="Check Cell" xfId="56" builtinId="23" customBuiltin="1"/>
    <cellStyle name="Comma" xfId="1" builtinId="3"/>
    <cellStyle name="Comma 10" xfId="353" xr:uid="{00000000-0005-0000-0000-0000AC030000}"/>
    <cellStyle name="Comma 10 2" xfId="925" xr:uid="{00000000-0005-0000-0000-0000AD030000}"/>
    <cellStyle name="Comma 10 2 2" xfId="1288" xr:uid="{00000000-0005-0000-0000-0000AE030000}"/>
    <cellStyle name="Comma 10 3" xfId="1239" xr:uid="{00000000-0005-0000-0000-0000AF030000}"/>
    <cellStyle name="Comma 10 4" xfId="1304" xr:uid="{00000000-0005-0000-0000-0000B0030000}"/>
    <cellStyle name="Comma 11" xfId="354" xr:uid="{00000000-0005-0000-0000-0000B1030000}"/>
    <cellStyle name="Comma 11 2" xfId="926" xr:uid="{00000000-0005-0000-0000-0000B2030000}"/>
    <cellStyle name="Comma 12" xfId="355" xr:uid="{00000000-0005-0000-0000-0000B3030000}"/>
    <cellStyle name="Comma 12 2" xfId="927" xr:uid="{00000000-0005-0000-0000-0000B4030000}"/>
    <cellStyle name="Comma 13" xfId="356" xr:uid="{00000000-0005-0000-0000-0000B5030000}"/>
    <cellStyle name="Comma 13 2" xfId="576" xr:uid="{00000000-0005-0000-0000-0000B6030000}"/>
    <cellStyle name="Comma 13 2 2" xfId="1146" xr:uid="{00000000-0005-0000-0000-0000B7030000}"/>
    <cellStyle name="Comma 13 3" xfId="928" xr:uid="{00000000-0005-0000-0000-0000B8030000}"/>
    <cellStyle name="Comma 14" xfId="357" xr:uid="{00000000-0005-0000-0000-0000B9030000}"/>
    <cellStyle name="Comma 14 2" xfId="929" xr:uid="{00000000-0005-0000-0000-0000BA030000}"/>
    <cellStyle name="Comma 15" xfId="358" xr:uid="{00000000-0005-0000-0000-0000BB030000}"/>
    <cellStyle name="Comma 15 2" xfId="930" xr:uid="{00000000-0005-0000-0000-0000BC030000}"/>
    <cellStyle name="Comma 16" xfId="359" xr:uid="{00000000-0005-0000-0000-0000BD030000}"/>
    <cellStyle name="Comma 16 2" xfId="931" xr:uid="{00000000-0005-0000-0000-0000BE030000}"/>
    <cellStyle name="Comma 17" xfId="172" xr:uid="{00000000-0005-0000-0000-0000BF030000}"/>
    <cellStyle name="Comma 17 2" xfId="744" xr:uid="{00000000-0005-0000-0000-0000C0030000}"/>
    <cellStyle name="Comma 18" xfId="170" xr:uid="{00000000-0005-0000-0000-0000C1030000}"/>
    <cellStyle name="Comma 18 2" xfId="577" xr:uid="{00000000-0005-0000-0000-0000C2030000}"/>
    <cellStyle name="Comma 18 2 2" xfId="1147" xr:uid="{00000000-0005-0000-0000-0000C3030000}"/>
    <cellStyle name="Comma 18 3" xfId="742" xr:uid="{00000000-0005-0000-0000-0000C4030000}"/>
    <cellStyle name="Comma 19" xfId="360" xr:uid="{00000000-0005-0000-0000-0000C5030000}"/>
    <cellStyle name="Comma 19 2" xfId="578" xr:uid="{00000000-0005-0000-0000-0000C6030000}"/>
    <cellStyle name="Comma 19 2 2" xfId="1148" xr:uid="{00000000-0005-0000-0000-0000C7030000}"/>
    <cellStyle name="Comma 19 3" xfId="932" xr:uid="{00000000-0005-0000-0000-0000C8030000}"/>
    <cellStyle name="Comma 2" xfId="2" xr:uid="{00000000-0005-0000-0000-0000C9030000}"/>
    <cellStyle name="Comma 2 2" xfId="579" xr:uid="{00000000-0005-0000-0000-0000CA030000}"/>
    <cellStyle name="Comma 2 2 2" xfId="1149" xr:uid="{00000000-0005-0000-0000-0000CB030000}"/>
    <cellStyle name="Comma 2 2 3" xfId="5337" xr:uid="{676083B2-C65C-4DC6-898A-376006711A22}"/>
    <cellStyle name="Comma 2 3" xfId="580" xr:uid="{00000000-0005-0000-0000-0000CC030000}"/>
    <cellStyle name="Comma 2 4" xfId="7" xr:uid="{00000000-0005-0000-0000-0000CD030000}"/>
    <cellStyle name="Comma 20" xfId="581" xr:uid="{00000000-0005-0000-0000-0000CE030000}"/>
    <cellStyle name="Comma 20 2" xfId="582" xr:uid="{00000000-0005-0000-0000-0000CF030000}"/>
    <cellStyle name="Comma 20 2 2" xfId="1151" xr:uid="{00000000-0005-0000-0000-0000D0030000}"/>
    <cellStyle name="Comma 20 3" xfId="394" xr:uid="{00000000-0005-0000-0000-0000D1030000}"/>
    <cellStyle name="Comma 20 4" xfId="1150" xr:uid="{00000000-0005-0000-0000-0000D2030000}"/>
    <cellStyle name="Comma 21" xfId="393" xr:uid="{00000000-0005-0000-0000-0000D3030000}"/>
    <cellStyle name="Comma 21 2" xfId="964" xr:uid="{00000000-0005-0000-0000-0000D4030000}"/>
    <cellStyle name="Comma 22" xfId="583" xr:uid="{00000000-0005-0000-0000-0000D5030000}"/>
    <cellStyle name="Comma 22 2" xfId="1152" xr:uid="{00000000-0005-0000-0000-0000D6030000}"/>
    <cellStyle name="Comma 23" xfId="584" xr:uid="{00000000-0005-0000-0000-0000D7030000}"/>
    <cellStyle name="Comma 23 2" xfId="1153" xr:uid="{00000000-0005-0000-0000-0000D8030000}"/>
    <cellStyle name="Comma 24" xfId="585" xr:uid="{00000000-0005-0000-0000-0000D9030000}"/>
    <cellStyle name="Comma 24 2" xfId="1154" xr:uid="{00000000-0005-0000-0000-0000DA030000}"/>
    <cellStyle name="Comma 25" xfId="586" xr:uid="{00000000-0005-0000-0000-0000DB030000}"/>
    <cellStyle name="Comma 25 2" xfId="1155" xr:uid="{00000000-0005-0000-0000-0000DC030000}"/>
    <cellStyle name="Comma 26" xfId="587" xr:uid="{00000000-0005-0000-0000-0000DD030000}"/>
    <cellStyle name="Comma 26 2" xfId="1156" xr:uid="{00000000-0005-0000-0000-0000DE030000}"/>
    <cellStyle name="Comma 27" xfId="588" xr:uid="{00000000-0005-0000-0000-0000DF030000}"/>
    <cellStyle name="Comma 27 2" xfId="1157" xr:uid="{00000000-0005-0000-0000-0000E0030000}"/>
    <cellStyle name="Comma 28" xfId="589" xr:uid="{00000000-0005-0000-0000-0000E1030000}"/>
    <cellStyle name="Comma 28 2" xfId="1158" xr:uid="{00000000-0005-0000-0000-0000E2030000}"/>
    <cellStyle name="Comma 29" xfId="590" xr:uid="{00000000-0005-0000-0000-0000E3030000}"/>
    <cellStyle name="Comma 29 2" xfId="1159" xr:uid="{00000000-0005-0000-0000-0000E4030000}"/>
    <cellStyle name="Comma 3" xfId="18" xr:uid="{00000000-0005-0000-0000-0000E5030000}"/>
    <cellStyle name="Comma 3 2" xfId="43" xr:uid="{00000000-0005-0000-0000-0000E6030000}"/>
    <cellStyle name="Comma 3 2 2" xfId="592" xr:uid="{00000000-0005-0000-0000-0000E7030000}"/>
    <cellStyle name="Comma 3 2 2 2" xfId="1161" xr:uid="{00000000-0005-0000-0000-0000E8030000}"/>
    <cellStyle name="Comma 3 2 2 3" xfId="5142" xr:uid="{9123851F-2F7A-42BF-A7E1-3525CCAA9008}"/>
    <cellStyle name="Comma 3 2 3" xfId="1160" xr:uid="{00000000-0005-0000-0000-0000E9030000}"/>
    <cellStyle name="Comma 3 2 4" xfId="591" xr:uid="{00000000-0005-0000-0000-0000EA030000}"/>
    <cellStyle name="Comma 3 2 5" xfId="3158" xr:uid="{CAB80E42-E0F4-49D3-9DB2-F4A3D4C4BE35}"/>
    <cellStyle name="Comma 3 2 6" xfId="5339" xr:uid="{CFF0F2F6-E760-4941-88AC-222F7514E4B3}"/>
    <cellStyle name="Comma 3 3" xfId="593" xr:uid="{00000000-0005-0000-0000-0000EB030000}"/>
    <cellStyle name="Comma 3 3 2" xfId="1162" xr:uid="{00000000-0005-0000-0000-0000EC030000}"/>
    <cellStyle name="Comma 3 3 3" xfId="4150" xr:uid="{D5EE07E9-6C16-4A96-8F3A-028A3AD0B504}"/>
    <cellStyle name="Comma 3 4" xfId="664" xr:uid="{00000000-0005-0000-0000-0000ED030000}"/>
    <cellStyle name="Comma 3 5" xfId="90" xr:uid="{00000000-0005-0000-0000-0000EE030000}"/>
    <cellStyle name="Comma 3 6" xfId="1322" xr:uid="{00000000-0005-0000-0000-0000EF030000}"/>
    <cellStyle name="Comma 3 7" xfId="1331" xr:uid="{00000000-0005-0000-0000-0000F0030000}"/>
    <cellStyle name="Comma 3 8" xfId="2159" xr:uid="{E700C3C7-1C07-4EE2-86F6-C3FEAE35E443}"/>
    <cellStyle name="Comma 3 9" xfId="5325" xr:uid="{5A84D347-38BF-458E-94B4-C69ED17D0F8D}"/>
    <cellStyle name="Comma 30" xfId="594" xr:uid="{00000000-0005-0000-0000-0000F1030000}"/>
    <cellStyle name="Comma 30 2" xfId="1163" xr:uid="{00000000-0005-0000-0000-0000F2030000}"/>
    <cellStyle name="Comma 31" xfId="595" xr:uid="{00000000-0005-0000-0000-0000F3030000}"/>
    <cellStyle name="Comma 31 2" xfId="1164" xr:uid="{00000000-0005-0000-0000-0000F4030000}"/>
    <cellStyle name="Comma 32" xfId="596" xr:uid="{00000000-0005-0000-0000-0000F5030000}"/>
    <cellStyle name="Comma 32 2" xfId="1165" xr:uid="{00000000-0005-0000-0000-0000F6030000}"/>
    <cellStyle name="Comma 33" xfId="597" xr:uid="{00000000-0005-0000-0000-0000F7030000}"/>
    <cellStyle name="Comma 33 2" xfId="1166" xr:uid="{00000000-0005-0000-0000-0000F8030000}"/>
    <cellStyle name="Comma 34" xfId="598" xr:uid="{00000000-0005-0000-0000-0000F9030000}"/>
    <cellStyle name="Comma 34 2" xfId="1167" xr:uid="{00000000-0005-0000-0000-0000FA030000}"/>
    <cellStyle name="Comma 35" xfId="637" xr:uid="{00000000-0005-0000-0000-0000FB030000}"/>
    <cellStyle name="Comma 35 2" xfId="641" xr:uid="{00000000-0005-0000-0000-0000FC030000}"/>
    <cellStyle name="Comma 35 2 2" xfId="1220" xr:uid="{00000000-0005-0000-0000-0000FD030000}"/>
    <cellStyle name="Comma 35 3" xfId="1205" xr:uid="{00000000-0005-0000-0000-0000FE030000}"/>
    <cellStyle name="Comma 36" xfId="660" xr:uid="{00000000-0005-0000-0000-0000FF030000}"/>
    <cellStyle name="Comma 37" xfId="645" xr:uid="{00000000-0005-0000-0000-000000040000}"/>
    <cellStyle name="Comma 38" xfId="1225" xr:uid="{00000000-0005-0000-0000-000001040000}"/>
    <cellStyle name="Comma 39" xfId="1245" xr:uid="{00000000-0005-0000-0000-000002040000}"/>
    <cellStyle name="Comma 4" xfId="32" xr:uid="{00000000-0005-0000-0000-000003040000}"/>
    <cellStyle name="Comma 4 2" xfId="729" xr:uid="{00000000-0005-0000-0000-000004040000}"/>
    <cellStyle name="Comma 4 3" xfId="155" xr:uid="{00000000-0005-0000-0000-000005040000}"/>
    <cellStyle name="Comma 4 4" xfId="2331" xr:uid="{46B57F9D-7C22-459F-AF24-E903486758D9}"/>
    <cellStyle name="Comma 4 5" xfId="5328" xr:uid="{3B3D4408-0B74-4C70-BDBF-E512852B1316}"/>
    <cellStyle name="Comma 40" xfId="1260" xr:uid="{00000000-0005-0000-0000-000006040000}"/>
    <cellStyle name="Comma 41" xfId="1274" xr:uid="{00000000-0005-0000-0000-000007040000}"/>
    <cellStyle name="Comma 42" xfId="1292" xr:uid="{00000000-0005-0000-0000-000008040000}"/>
    <cellStyle name="Comma 42 2" xfId="1305" xr:uid="{00000000-0005-0000-0000-000009040000}"/>
    <cellStyle name="Comma 43" xfId="1295" xr:uid="{00000000-0005-0000-0000-00000A040000}"/>
    <cellStyle name="Comma 43 2" xfId="1308" xr:uid="{00000000-0005-0000-0000-00000B040000}"/>
    <cellStyle name="Comma 44" xfId="85" xr:uid="{00000000-0005-0000-0000-00000C040000}"/>
    <cellStyle name="Comma 45" xfId="1328" xr:uid="{00000000-0005-0000-0000-00000D040000}"/>
    <cellStyle name="Comma 46" xfId="5343" xr:uid="{DC23BD84-DDA9-49AB-8DA6-8DFF49581E62}"/>
    <cellStyle name="Comma 47" xfId="5346" xr:uid="{3850CF0A-878C-4EDB-85B6-169D7D12536E}"/>
    <cellStyle name="Comma 5" xfId="94" xr:uid="{00000000-0005-0000-0000-00000E040000}"/>
    <cellStyle name="Comma 5 2" xfId="169" xr:uid="{00000000-0005-0000-0000-00000F040000}"/>
    <cellStyle name="Comma 5 2 2" xfId="741" xr:uid="{00000000-0005-0000-0000-000010040000}"/>
    <cellStyle name="Comma 5 3" xfId="599" xr:uid="{00000000-0005-0000-0000-000011040000}"/>
    <cellStyle name="Comma 5 3 2" xfId="1168" xr:uid="{00000000-0005-0000-0000-000012040000}"/>
    <cellStyle name="Comma 5 4" xfId="668" xr:uid="{00000000-0005-0000-0000-000013040000}"/>
    <cellStyle name="Comma 5 5" xfId="5313" xr:uid="{32403671-44C9-41B1-965B-3AED52E3AD5D}"/>
    <cellStyle name="Comma 6" xfId="92" xr:uid="{00000000-0005-0000-0000-000014040000}"/>
    <cellStyle name="Comma 6 2" xfId="600" xr:uid="{00000000-0005-0000-0000-000015040000}"/>
    <cellStyle name="Comma 6 2 2" xfId="1169" xr:uid="{00000000-0005-0000-0000-000016040000}"/>
    <cellStyle name="Comma 6 3" xfId="601" xr:uid="{00000000-0005-0000-0000-000017040000}"/>
    <cellStyle name="Comma 6 3 2" xfId="1170" xr:uid="{00000000-0005-0000-0000-000018040000}"/>
    <cellStyle name="Comma 6 4" xfId="602" xr:uid="{00000000-0005-0000-0000-000019040000}"/>
    <cellStyle name="Comma 6 4 2" xfId="1171" xr:uid="{00000000-0005-0000-0000-00001A040000}"/>
    <cellStyle name="Comma 6 5" xfId="666" xr:uid="{00000000-0005-0000-0000-00001B040000}"/>
    <cellStyle name="Comma 7" xfId="167" xr:uid="{00000000-0005-0000-0000-00001C040000}"/>
    <cellStyle name="Comma 7 2" xfId="171" xr:uid="{00000000-0005-0000-0000-00001D040000}"/>
    <cellStyle name="Comma 7 2 2" xfId="743" xr:uid="{00000000-0005-0000-0000-00001E040000}"/>
    <cellStyle name="Comma 7 3" xfId="603" xr:uid="{00000000-0005-0000-0000-00001F040000}"/>
    <cellStyle name="Comma 7 3 2" xfId="1172" xr:uid="{00000000-0005-0000-0000-000020040000}"/>
    <cellStyle name="Comma 7 4" xfId="604" xr:uid="{00000000-0005-0000-0000-000021040000}"/>
    <cellStyle name="Comma 7 4 2" xfId="1173" xr:uid="{00000000-0005-0000-0000-000022040000}"/>
    <cellStyle name="Comma 8" xfId="361" xr:uid="{00000000-0005-0000-0000-000023040000}"/>
    <cellStyle name="Comma 8 2" xfId="933" xr:uid="{00000000-0005-0000-0000-000024040000}"/>
    <cellStyle name="Comma 9" xfId="362" xr:uid="{00000000-0005-0000-0000-000025040000}"/>
    <cellStyle name="Comma 9 2" xfId="605" xr:uid="{00000000-0005-0000-0000-000026040000}"/>
    <cellStyle name="Comma 9 2 2" xfId="1174" xr:uid="{00000000-0005-0000-0000-000027040000}"/>
    <cellStyle name="Comma 9 3" xfId="934" xr:uid="{00000000-0005-0000-0000-000028040000}"/>
    <cellStyle name="Currency" xfId="3" builtinId="4"/>
    <cellStyle name="Currency 2" xfId="4" xr:uid="{00000000-0005-0000-0000-00002A040000}"/>
    <cellStyle name="Currency 2 2" xfId="662" xr:uid="{00000000-0005-0000-0000-00002B040000}"/>
    <cellStyle name="Currency 2 2 2" xfId="2333" xr:uid="{051B8384-D897-4741-8DB9-765B29A831E5}"/>
    <cellStyle name="Currency 2 3" xfId="88" xr:uid="{00000000-0005-0000-0000-00002C040000}"/>
    <cellStyle name="Currency 2 4" xfId="2001" xr:uid="{DA997E32-80AA-4F5E-AA9B-B8416222D717}"/>
    <cellStyle name="Currency 3" xfId="33" xr:uid="{00000000-0005-0000-0000-00002D040000}"/>
    <cellStyle name="Currency 3 2" xfId="606" xr:uid="{00000000-0005-0000-0000-00002E040000}"/>
    <cellStyle name="Currency 3 2 2" xfId="3323" xr:uid="{7BFB94A9-BA34-462D-BB11-D6E0B674695F}"/>
    <cellStyle name="Currency 3 2 2 2" xfId="5307" xr:uid="{AB5E3242-9252-4CE2-A78D-A5EF87863DF8}"/>
    <cellStyle name="Currency 3 2 3" xfId="4315" xr:uid="{C5297310-0668-49F0-803B-91E23A0457A6}"/>
    <cellStyle name="Currency 3 2 4" xfId="2326" xr:uid="{61ACB56D-626A-48B4-A99B-919F6C9DD02D}"/>
    <cellStyle name="Currency 3 3" xfId="3152" xr:uid="{DD506776-D8E6-41F6-B665-0D0751554716}"/>
    <cellStyle name="Currency 3 3 2" xfId="5136" xr:uid="{DD4ED832-9C49-49E8-998E-7AE2BD6FDE9B}"/>
    <cellStyle name="Currency 3 4" xfId="4144" xr:uid="{A85C3263-241F-4215-9515-E6FFB0858D17}"/>
    <cellStyle name="Currency 3 5" xfId="2153" xr:uid="{F98EB608-BF1C-4A7F-95E9-E1530D2F9120}"/>
    <cellStyle name="Currency 4" xfId="661" xr:uid="{00000000-0005-0000-0000-00002F040000}"/>
    <cellStyle name="Currency 4 2" xfId="2328" xr:uid="{445193DA-7ADC-464B-B5EC-D528F15A90EA}"/>
    <cellStyle name="Currency 4 2 2" xfId="3325" xr:uid="{7A8F2FB3-4530-49C1-99BE-BED1188EEE6D}"/>
    <cellStyle name="Currency 4 2 2 2" xfId="5309" xr:uid="{9252B468-DDBC-42B3-A151-863888B4E673}"/>
    <cellStyle name="Currency 4 2 3" xfId="4317" xr:uid="{7B86C0FE-93B6-4F71-8E69-F949F9A4CB7B}"/>
    <cellStyle name="Currency 4 3" xfId="3154" xr:uid="{6D07EDFF-A607-4C79-83BE-802798E20F0F}"/>
    <cellStyle name="Currency 4 3 2" xfId="5138" xr:uid="{4DF0713E-4B11-4446-AF32-F0A2D940DF9B}"/>
    <cellStyle name="Currency 4 4" xfId="4146" xr:uid="{2DA0F26D-9FA0-4C41-BA38-CCE00C0C04EA}"/>
    <cellStyle name="Currency 4 5" xfId="2155" xr:uid="{3A5DE75E-C2CF-43E6-9848-AA2202F30260}"/>
    <cellStyle name="Currency 5" xfId="1242" xr:uid="{00000000-0005-0000-0000-000030040000}"/>
    <cellStyle name="Currency 5 2" xfId="2330" xr:uid="{7589054E-1427-414D-AB17-333B08763A0E}"/>
    <cellStyle name="Currency 5 2 2" xfId="3327" xr:uid="{576477A5-EF47-465F-868B-7A80D52FA015}"/>
    <cellStyle name="Currency 5 2 2 2" xfId="5311" xr:uid="{4A8C042F-7E2C-49E8-899E-047435785166}"/>
    <cellStyle name="Currency 5 2 3" xfId="4319" xr:uid="{92B71E11-B5F4-4B17-8D1B-B7E4B93F03FA}"/>
    <cellStyle name="Currency 5 3" xfId="3156" xr:uid="{6F88A7F5-498E-450D-A195-D57E29CEA0A4}"/>
    <cellStyle name="Currency 5 3 2" xfId="5140" xr:uid="{33A7DBA7-7B41-4B87-80C4-39480220D506}"/>
    <cellStyle name="Currency 5 4" xfId="4148" xr:uid="{74A50E7C-903D-4AF5-A32E-553D437125CE}"/>
    <cellStyle name="Currency 5 5" xfId="2157" xr:uid="{C5E6EA3E-87CF-460E-8CFF-F6474989ED14}"/>
    <cellStyle name="Currency 6" xfId="86" xr:uid="{00000000-0005-0000-0000-000031040000}"/>
    <cellStyle name="Currency 6 2" xfId="2173" xr:uid="{6A24EFC5-3DB5-4629-9916-76A1A93627C6}"/>
    <cellStyle name="Currency 7" xfId="1329" xr:uid="{00000000-0005-0000-0000-000032040000}"/>
    <cellStyle name="Currency 7 2" xfId="2332" xr:uid="{B0758A18-D5A9-481A-9D0F-468AE95C38D7}"/>
    <cellStyle name="Currency 8" xfId="1987" xr:uid="{B665CA0B-BA7E-4F40-A702-2B22042EEB32}"/>
    <cellStyle name="Excel Built-in Normal" xfId="8" xr:uid="{00000000-0005-0000-0000-000033040000}"/>
    <cellStyle name="Explanatory Text" xfId="58" builtinId="53" customBuiltin="1"/>
    <cellStyle name="Good" xfId="49" builtinId="26" customBuiltin="1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yperlink" xfId="5" builtinId="8"/>
    <cellStyle name="Input" xfId="52" builtinId="20" customBuiltin="1"/>
    <cellStyle name="Input 1" xfId="21" xr:uid="{00000000-0005-0000-0000-00003C040000}"/>
    <cellStyle name="Input 2" xfId="22" xr:uid="{00000000-0005-0000-0000-00003D040000}"/>
    <cellStyle name="Linked Cell" xfId="55" builtinId="24" customBuiltin="1"/>
    <cellStyle name="Neutral" xfId="51" builtinId="28" customBuiltin="1"/>
    <cellStyle name="Normal" xfId="0" builtinId="0"/>
    <cellStyle name="Normal 10" xfId="363" xr:uid="{00000000-0005-0000-0000-000041040000}"/>
    <cellStyle name="Normal 10 2" xfId="935" xr:uid="{00000000-0005-0000-0000-000042040000}"/>
    <cellStyle name="Normal 10 2 2" xfId="5141" xr:uid="{6D8DD946-E386-444C-9D6A-1E2812E1DF9C}"/>
    <cellStyle name="Normal 10 2 3" xfId="3157" xr:uid="{50D64399-D29A-497A-8740-382028872440}"/>
    <cellStyle name="Normal 10 3" xfId="4149" xr:uid="{E6F27837-49FA-4DF7-803C-CCB70946E595}"/>
    <cellStyle name="Normal 10 4" xfId="2158" xr:uid="{7EAD729D-201D-4FBA-9B77-BEA46B3FCE9B}"/>
    <cellStyle name="Normal 11" xfId="364" xr:uid="{00000000-0005-0000-0000-000043040000}"/>
    <cellStyle name="Normal 11 2" xfId="936" xr:uid="{00000000-0005-0000-0000-000044040000}"/>
    <cellStyle name="Normal 11 3" xfId="5312" xr:uid="{830746BA-FCF9-4F9F-9C73-D77B1B480337}"/>
    <cellStyle name="Normal 12" xfId="365" xr:uid="{00000000-0005-0000-0000-000045040000}"/>
    <cellStyle name="Normal 12 2" xfId="937" xr:uid="{00000000-0005-0000-0000-000046040000}"/>
    <cellStyle name="Normal 13" xfId="366" xr:uid="{00000000-0005-0000-0000-000047040000}"/>
    <cellStyle name="Normal 13 2" xfId="938" xr:uid="{00000000-0005-0000-0000-000048040000}"/>
    <cellStyle name="Normal 14" xfId="367" xr:uid="{00000000-0005-0000-0000-000049040000}"/>
    <cellStyle name="Normal 14 2" xfId="939" xr:uid="{00000000-0005-0000-0000-00004A040000}"/>
    <cellStyle name="Normal 15" xfId="368" xr:uid="{00000000-0005-0000-0000-00004B040000}"/>
    <cellStyle name="Normal 15 2" xfId="940" xr:uid="{00000000-0005-0000-0000-00004C040000}"/>
    <cellStyle name="Normal 16" xfId="369" xr:uid="{00000000-0005-0000-0000-00004D040000}"/>
    <cellStyle name="Normal 16 2" xfId="941" xr:uid="{00000000-0005-0000-0000-00004E040000}"/>
    <cellStyle name="Normal 17" xfId="370" xr:uid="{00000000-0005-0000-0000-00004F040000}"/>
    <cellStyle name="Normal 17 2" xfId="942" xr:uid="{00000000-0005-0000-0000-000050040000}"/>
    <cellStyle name="Normal 18" xfId="371" xr:uid="{00000000-0005-0000-0000-000051040000}"/>
    <cellStyle name="Normal 18 2" xfId="943" xr:uid="{00000000-0005-0000-0000-000052040000}"/>
    <cellStyle name="Normal 18 3" xfId="1325" xr:uid="{00000000-0005-0000-0000-000053040000}"/>
    <cellStyle name="Normal 19" xfId="168" xr:uid="{00000000-0005-0000-0000-000054040000}"/>
    <cellStyle name="Normal 19 2" xfId="740" xr:uid="{00000000-0005-0000-0000-000055040000}"/>
    <cellStyle name="Normal 2" xfId="6" xr:uid="{00000000-0005-0000-0000-000056040000}"/>
    <cellStyle name="Normal 2 2" xfId="10" xr:uid="{00000000-0005-0000-0000-000057040000}"/>
    <cellStyle name="Normal 2 2 2" xfId="663" xr:uid="{00000000-0005-0000-0000-000058040000}"/>
    <cellStyle name="Normal 2 2 3" xfId="89" xr:uid="{00000000-0005-0000-0000-000059040000}"/>
    <cellStyle name="Normal 2 2 4" xfId="1330" xr:uid="{00000000-0005-0000-0000-00005A040000}"/>
    <cellStyle name="Normal 2 2 5" xfId="5330" xr:uid="{AE841923-8666-49A7-910A-E0E68150B731}"/>
    <cellStyle name="Normal 2 3" xfId="23" xr:uid="{00000000-0005-0000-0000-00005B040000}"/>
    <cellStyle name="Normal 2 3 2" xfId="739" xr:uid="{00000000-0005-0000-0000-00005C040000}"/>
    <cellStyle name="Normal 2 3 3" xfId="166" xr:uid="{00000000-0005-0000-0000-00005D040000}"/>
    <cellStyle name="Normal 2 4" xfId="34" xr:uid="{00000000-0005-0000-0000-00005E040000}"/>
    <cellStyle name="Normal 2 4 2" xfId="1243" xr:uid="{00000000-0005-0000-0000-00005F040000}"/>
    <cellStyle name="Normal 2 5" xfId="35" xr:uid="{00000000-0005-0000-0000-000060040000}"/>
    <cellStyle name="Normal 2 5 2" xfId="1298" xr:uid="{00000000-0005-0000-0000-000061040000}"/>
    <cellStyle name="Normal 2 5 2 2" xfId="1300" xr:uid="{00000000-0005-0000-0000-000062040000}"/>
    <cellStyle name="Normal 2 5 2 3" xfId="1303" xr:uid="{00000000-0005-0000-0000-000063040000}"/>
    <cellStyle name="Normal 2 5 3" xfId="1290" xr:uid="{00000000-0005-0000-0000-000064040000}"/>
    <cellStyle name="Normal 2 6" xfId="87" xr:uid="{00000000-0005-0000-0000-000065040000}"/>
    <cellStyle name="Normal 2 7" xfId="1314" xr:uid="{00000000-0005-0000-0000-000066040000}"/>
    <cellStyle name="Normal 2 8" xfId="1327" xr:uid="{00000000-0005-0000-0000-000067040000}"/>
    <cellStyle name="Normal 2 9" xfId="5317" xr:uid="{81CD5224-F19C-4362-8EAF-51DF3EE4F346}"/>
    <cellStyle name="Normal 20" xfId="372" xr:uid="{00000000-0005-0000-0000-000068040000}"/>
    <cellStyle name="Normal 20 2" xfId="944" xr:uid="{00000000-0005-0000-0000-000069040000}"/>
    <cellStyle name="Normal 21" xfId="373" xr:uid="{00000000-0005-0000-0000-00006A040000}"/>
    <cellStyle name="Normal 22" xfId="391" xr:uid="{00000000-0005-0000-0000-00006B040000}"/>
    <cellStyle name="Normal 22 2" xfId="395" xr:uid="{00000000-0005-0000-0000-00006C040000}"/>
    <cellStyle name="Normal 22 2 2" xfId="965" xr:uid="{00000000-0005-0000-0000-00006D040000}"/>
    <cellStyle name="Normal 22 3" xfId="962" xr:uid="{00000000-0005-0000-0000-00006E040000}"/>
    <cellStyle name="Normal 23" xfId="392" xr:uid="{00000000-0005-0000-0000-00006F040000}"/>
    <cellStyle name="Normal 23 2" xfId="963" xr:uid="{00000000-0005-0000-0000-000070040000}"/>
    <cellStyle name="Normal 24" xfId="607" xr:uid="{00000000-0005-0000-0000-000071040000}"/>
    <cellStyle name="Normal 24 2" xfId="1175" xr:uid="{00000000-0005-0000-0000-000072040000}"/>
    <cellStyle name="Normal 25" xfId="608" xr:uid="{00000000-0005-0000-0000-000073040000}"/>
    <cellStyle name="Normal 25 2" xfId="1176" xr:uid="{00000000-0005-0000-0000-000074040000}"/>
    <cellStyle name="Normal 26" xfId="609" xr:uid="{00000000-0005-0000-0000-000075040000}"/>
    <cellStyle name="Normal 26 2" xfId="1177" xr:uid="{00000000-0005-0000-0000-000076040000}"/>
    <cellStyle name="Normal 27" xfId="610" xr:uid="{00000000-0005-0000-0000-000077040000}"/>
    <cellStyle name="Normal 27 2" xfId="1178" xr:uid="{00000000-0005-0000-0000-000078040000}"/>
    <cellStyle name="Normal 28" xfId="611" xr:uid="{00000000-0005-0000-0000-000079040000}"/>
    <cellStyle name="Normal 28 2" xfId="1179" xr:uid="{00000000-0005-0000-0000-00007A040000}"/>
    <cellStyle name="Normal 29" xfId="612" xr:uid="{00000000-0005-0000-0000-00007B040000}"/>
    <cellStyle name="Normal 29 2" xfId="1180" xr:uid="{00000000-0005-0000-0000-00007C040000}"/>
    <cellStyle name="Normal 3" xfId="17" xr:uid="{00000000-0005-0000-0000-00007D040000}"/>
    <cellStyle name="Normal 3 10" xfId="5324" xr:uid="{8D2D9935-646B-4270-BDDC-EBB7D8A45897}"/>
    <cellStyle name="Normal 3 2" xfId="42" xr:uid="{00000000-0005-0000-0000-00007E040000}"/>
    <cellStyle name="Normal 3 2 2" xfId="738" xr:uid="{00000000-0005-0000-0000-00007F040000}"/>
    <cellStyle name="Normal 3 2 3" xfId="165" xr:uid="{00000000-0005-0000-0000-000080040000}"/>
    <cellStyle name="Normal 3 2 4" xfId="5338" xr:uid="{1F8183B4-2FEC-4BCC-8D40-B0A74C953BC3}"/>
    <cellStyle name="Normal 3 3" xfId="613" xr:uid="{00000000-0005-0000-0000-000081040000}"/>
    <cellStyle name="Normal 3 3 2" xfId="614" xr:uid="{00000000-0005-0000-0000-000082040000}"/>
    <cellStyle name="Normal 3 3 2 2" xfId="1182" xr:uid="{00000000-0005-0000-0000-000083040000}"/>
    <cellStyle name="Normal 3 3 3" xfId="1181" xr:uid="{00000000-0005-0000-0000-000084040000}"/>
    <cellStyle name="Normal 3 4" xfId="730" xr:uid="{00000000-0005-0000-0000-000085040000}"/>
    <cellStyle name="Normal 3 5" xfId="156" xr:uid="{00000000-0005-0000-0000-000086040000}"/>
    <cellStyle name="Normal 3 6" xfId="1321" xr:uid="{00000000-0005-0000-0000-000087040000}"/>
    <cellStyle name="Normal 3 7" xfId="1324" xr:uid="{00000000-0005-0000-0000-000088040000}"/>
    <cellStyle name="Normal 3 8" xfId="1333" xr:uid="{5178D76C-8661-455D-B4C9-6DF3F32FD1A5}"/>
    <cellStyle name="Normal 3 9" xfId="5315" xr:uid="{15FE873B-4EF5-40F4-90E3-0F8B6FA00035}"/>
    <cellStyle name="Normal 30" xfId="615" xr:uid="{00000000-0005-0000-0000-000089040000}"/>
    <cellStyle name="Normal 30 2" xfId="1183" xr:uid="{00000000-0005-0000-0000-00008A040000}"/>
    <cellStyle name="Normal 31" xfId="616" xr:uid="{00000000-0005-0000-0000-00008B040000}"/>
    <cellStyle name="Normal 31 2" xfId="1184" xr:uid="{00000000-0005-0000-0000-00008C040000}"/>
    <cellStyle name="Normal 32" xfId="617" xr:uid="{00000000-0005-0000-0000-00008D040000}"/>
    <cellStyle name="Normal 32 2" xfId="1185" xr:uid="{00000000-0005-0000-0000-00008E040000}"/>
    <cellStyle name="Normal 33" xfId="618" xr:uid="{00000000-0005-0000-0000-00008F040000}"/>
    <cellStyle name="Normal 33 2" xfId="1186" xr:uid="{00000000-0005-0000-0000-000090040000}"/>
    <cellStyle name="Normal 34" xfId="619" xr:uid="{00000000-0005-0000-0000-000091040000}"/>
    <cellStyle name="Normal 34 2" xfId="1187" xr:uid="{00000000-0005-0000-0000-000092040000}"/>
    <cellStyle name="Normal 35" xfId="635" xr:uid="{00000000-0005-0000-0000-000093040000}"/>
    <cellStyle name="Normal 35 2" xfId="1203" xr:uid="{00000000-0005-0000-0000-000094040000}"/>
    <cellStyle name="Normal 36" xfId="636" xr:uid="{00000000-0005-0000-0000-000095040000}"/>
    <cellStyle name="Normal 36 2" xfId="640" xr:uid="{00000000-0005-0000-0000-000096040000}"/>
    <cellStyle name="Normal 36 2 2" xfId="1219" xr:uid="{00000000-0005-0000-0000-000097040000}"/>
    <cellStyle name="Normal 36 2 3" xfId="1289" xr:uid="{00000000-0005-0000-0000-000098040000}"/>
    <cellStyle name="Normal 36 2 3 2" xfId="1296" xr:uid="{00000000-0005-0000-0000-000099040000}"/>
    <cellStyle name="Normal 36 2 4" xfId="1293" xr:uid="{00000000-0005-0000-0000-00009A040000}"/>
    <cellStyle name="Normal 36 2 4 2" xfId="1307" xr:uid="{00000000-0005-0000-0000-00009B040000}"/>
    <cellStyle name="Normal 36 3" xfId="1204" xr:uid="{00000000-0005-0000-0000-00009C040000}"/>
    <cellStyle name="Normal 36 4" xfId="1302" xr:uid="{00000000-0005-0000-0000-00009D040000}"/>
    <cellStyle name="Normal 37" xfId="639" xr:uid="{00000000-0005-0000-0000-00009E040000}"/>
    <cellStyle name="Normal 37 2" xfId="1297" xr:uid="{00000000-0005-0000-0000-00009F040000}"/>
    <cellStyle name="Normal 38" xfId="642" xr:uid="{00000000-0005-0000-0000-0000A0040000}"/>
    <cellStyle name="Normal 38 2" xfId="1221" xr:uid="{00000000-0005-0000-0000-0000A1040000}"/>
    <cellStyle name="Normal 39" xfId="644" xr:uid="{00000000-0005-0000-0000-0000A2040000}"/>
    <cellStyle name="Normal 39 2" xfId="1223" xr:uid="{00000000-0005-0000-0000-0000A3040000}"/>
    <cellStyle name="Normal 4" xfId="9" xr:uid="{00000000-0005-0000-0000-0000A4040000}"/>
    <cellStyle name="Normal 4 2" xfId="667" xr:uid="{00000000-0005-0000-0000-0000A5040000}"/>
    <cellStyle name="Normal 4 3" xfId="93" xr:uid="{00000000-0005-0000-0000-0000A6040000}"/>
    <cellStyle name="Normal 4 4" xfId="5327" xr:uid="{74A8326D-69F8-4C5D-8C4C-410E9FA6DA01}"/>
    <cellStyle name="Normal 40" xfId="659" xr:uid="{00000000-0005-0000-0000-0000A7040000}"/>
    <cellStyle name="Normal 41" xfId="1224" xr:uid="{00000000-0005-0000-0000-0000A8040000}"/>
    <cellStyle name="Normal 42" xfId="1240" xr:uid="{00000000-0005-0000-0000-0000A9040000}"/>
    <cellStyle name="Normal 43" xfId="1244" xr:uid="{00000000-0005-0000-0000-0000AA040000}"/>
    <cellStyle name="Normal 44" xfId="1259" xr:uid="{00000000-0005-0000-0000-0000AB040000}"/>
    <cellStyle name="Normal 45" xfId="1291" xr:uid="{00000000-0005-0000-0000-0000AC040000}"/>
    <cellStyle name="Normal 45 2" xfId="1306" xr:uid="{00000000-0005-0000-0000-0000AD040000}"/>
    <cellStyle name="Normal 46" xfId="1294" xr:uid="{00000000-0005-0000-0000-0000AE040000}"/>
    <cellStyle name="Normal 46 2" xfId="1309" xr:uid="{00000000-0005-0000-0000-0000AF040000}"/>
    <cellStyle name="Normal 47" xfId="84" xr:uid="{00000000-0005-0000-0000-0000B0040000}"/>
    <cellStyle name="Normal 48" xfId="1326" xr:uid="{00000000-0005-0000-0000-0000B1040000}"/>
    <cellStyle name="Normal 49" xfId="5342" xr:uid="{B35A2D9F-AE8E-4A9B-AE60-7F773594512E}"/>
    <cellStyle name="Normal 5" xfId="30" xr:uid="{00000000-0005-0000-0000-0000B2040000}"/>
    <cellStyle name="Normal 5 2" xfId="731" xr:uid="{00000000-0005-0000-0000-0000B3040000}"/>
    <cellStyle name="Normal 5 2 2" xfId="3171" xr:uid="{FE4622F1-3EDF-4839-ABC2-3891F40C3456}"/>
    <cellStyle name="Normal 5 2 2 2" xfId="5155" xr:uid="{B7B0FF50-E5E2-454D-A492-759AD90B2A7E}"/>
    <cellStyle name="Normal 5 2 3" xfId="4163" xr:uid="{F2DA7DE2-A4AF-4AA0-82A0-62E97B6CC327}"/>
    <cellStyle name="Normal 5 2 4" xfId="2174" xr:uid="{443EA636-6877-4FCE-BCE3-8D88636D6C5A}"/>
    <cellStyle name="Normal 5 3" xfId="157" xr:uid="{00000000-0005-0000-0000-0000B4040000}"/>
    <cellStyle name="Normal 5 3 2" xfId="2334" xr:uid="{67F17332-DAD9-4203-8FDC-9893EA5BFAD2}"/>
    <cellStyle name="Normal 5 4" xfId="2000" xr:uid="{27DA4F4C-D0CA-4A61-AFC3-5604662E04CE}"/>
    <cellStyle name="Normal 5 4 2" xfId="3000" xr:uid="{3C383F2C-DD50-4F2D-93A8-21E8A9D4BB71}"/>
    <cellStyle name="Normal 5 4 2 2" xfId="4984" xr:uid="{E634B5DA-6A21-491E-9AF4-5FDAA577A729}"/>
    <cellStyle name="Normal 5 4 3" xfId="3992" xr:uid="{F1DDF489-4323-4DE7-8FEA-5CCB6675AB69}"/>
    <cellStyle name="Normal 5 5" xfId="1428" xr:uid="{3F20EE0F-5D6E-4A27-9EDD-8591457C6E03}"/>
    <cellStyle name="Normal 50" xfId="5345" xr:uid="{762B5704-569D-49C9-A57B-142582749128}"/>
    <cellStyle name="Normal 6" xfId="158" xr:uid="{00000000-0005-0000-0000-0000B5040000}"/>
    <cellStyle name="Normal 6 2" xfId="732" xr:uid="{00000000-0005-0000-0000-0000B6040000}"/>
    <cellStyle name="Normal 6 2 2" xfId="1905" xr:uid="{4FAFC939-990F-4D1A-B9BE-8245F4D399F0}"/>
    <cellStyle name="Normal 6 2 2 2" xfId="2906" xr:uid="{F7A39A73-7663-442B-B04D-22F2EE13839C}"/>
    <cellStyle name="Normal 6 2 2 2 2" xfId="4890" xr:uid="{5214A87F-42D2-48D1-8BC9-96B9003ADD50}"/>
    <cellStyle name="Normal 6 2 2 3" xfId="3898" xr:uid="{E6EF7BBA-8511-495A-BACB-8D235C0377CF}"/>
    <cellStyle name="Normal 6 2 3" xfId="2325" xr:uid="{A3E58356-3600-4F37-AC50-D5EDDDE71EBC}"/>
    <cellStyle name="Normal 6 2 3 2" xfId="3322" xr:uid="{CC355172-074F-4234-B1DE-6E149ACCC23B}"/>
    <cellStyle name="Normal 6 2 3 2 2" xfId="5306" xr:uid="{AF18872D-EFB5-4703-A83C-3153E245F5ED}"/>
    <cellStyle name="Normal 6 2 3 3" xfId="4314" xr:uid="{9A082717-CCAA-4BA3-A8FD-99B97F2D341A}"/>
    <cellStyle name="Normal 6 2 4" xfId="2579" xr:uid="{2631037C-E10A-4DE8-9A58-2CAF2F131CF4}"/>
    <cellStyle name="Normal 6 2 4 2" xfId="4564" xr:uid="{135764D2-92B3-439E-B70D-C1EAD015A644}"/>
    <cellStyle name="Normal 6 2 5" xfId="3572" xr:uid="{B14032DD-6BA3-42F1-8297-48851655BBED}"/>
    <cellStyle name="Normal 6 2 6" xfId="1579" xr:uid="{09B44F12-E2EF-4F23-BB47-4B13D6518955}"/>
    <cellStyle name="Normal 6 3" xfId="1742" xr:uid="{094912CD-99B7-4EB1-B263-5DF30EFD3F14}"/>
    <cellStyle name="Normal 6 3 2" xfId="2743" xr:uid="{1E5AD773-7520-45AD-BE4D-6257CC706D69}"/>
    <cellStyle name="Normal 6 3 2 2" xfId="4727" xr:uid="{84A1C45C-CA09-4C6A-9C95-53DA6E682DAB}"/>
    <cellStyle name="Normal 6 3 3" xfId="3735" xr:uid="{AA2863DC-8BD3-4F6E-8CA8-F9E48FC609FE}"/>
    <cellStyle name="Normal 6 4" xfId="2152" xr:uid="{D8446387-8825-4215-90AF-CFB40C8A036D}"/>
    <cellStyle name="Normal 6 4 2" xfId="3151" xr:uid="{E71E174F-1423-4113-89E0-4EA8CFDB178D}"/>
    <cellStyle name="Normal 6 4 2 2" xfId="5135" xr:uid="{48AF5ED9-AD3B-4362-9803-F79A22AA83A4}"/>
    <cellStyle name="Normal 6 4 3" xfId="4143" xr:uid="{1DA47363-E93D-43B6-BACD-0EFA619BECC2}"/>
    <cellStyle name="Normal 6 5" xfId="2416" xr:uid="{9C7CCBB0-ED1D-4D44-B758-4EAF74C95209}"/>
    <cellStyle name="Normal 6 5 2" xfId="4401" xr:uid="{969C8A5E-67E5-42F6-838D-79A5CF2DD031}"/>
    <cellStyle name="Normal 6 6" xfId="3409" xr:uid="{6DA9002F-4BE3-4BCA-A54D-7604F7F091CC}"/>
    <cellStyle name="Normal 6 7" xfId="1415" xr:uid="{47175CDC-CD02-403D-9037-A1594955F8A5}"/>
    <cellStyle name="Normal 7" xfId="91" xr:uid="{00000000-0005-0000-0000-0000B7040000}"/>
    <cellStyle name="Normal 7 2" xfId="665" xr:uid="{00000000-0005-0000-0000-0000B8040000}"/>
    <cellStyle name="Normal 7 2 2" xfId="3324" xr:uid="{056F3053-A68F-49F9-BB37-2F5C6F257F89}"/>
    <cellStyle name="Normal 7 2 2 2" xfId="5308" xr:uid="{8F35D240-2EA7-4F63-BB68-34B143AC42A5}"/>
    <cellStyle name="Normal 7 2 3" xfId="4316" xr:uid="{C61A2C10-2735-4739-9BA8-11D14971ADE3}"/>
    <cellStyle name="Normal 7 2 4" xfId="2327" xr:uid="{FDCF05C5-6AEB-4217-BBA8-34B9A6A9817B}"/>
    <cellStyle name="Normal 7 3" xfId="3153" xr:uid="{1A7C5E3A-F8C3-4D12-8218-2CBF56D3BFEE}"/>
    <cellStyle name="Normal 7 3 2" xfId="5137" xr:uid="{F655ADA7-F6EB-4008-BAA2-BFA700276DF8}"/>
    <cellStyle name="Normal 7 4" xfId="4145" xr:uid="{72C9DAC7-650F-4098-87A2-7F65C05ED69F}"/>
    <cellStyle name="Normal 7 5" xfId="2154" xr:uid="{CE66A609-EAE2-448F-A0F5-B163B3E18A6E}"/>
    <cellStyle name="Normal 8" xfId="374" xr:uid="{00000000-0005-0000-0000-0000B9040000}"/>
    <cellStyle name="Normal 8 2" xfId="945" xr:uid="{00000000-0005-0000-0000-0000BA040000}"/>
    <cellStyle name="Normal 8 2 2" xfId="3326" xr:uid="{08EFA0BA-F0AC-406C-8B66-35D0786274D0}"/>
    <cellStyle name="Normal 8 2 2 2" xfId="5310" xr:uid="{A1E58209-21C9-4C15-A0B9-E00366FCBF20}"/>
    <cellStyle name="Normal 8 2 3" xfId="4318" xr:uid="{C4C521EC-82E8-4B34-B452-7F0EA10AC457}"/>
    <cellStyle name="Normal 8 2 4" xfId="2329" xr:uid="{FF2BC615-CA6E-41E0-9149-B7E8CD48495C}"/>
    <cellStyle name="Normal 8 3" xfId="3155" xr:uid="{11CAA85A-2C42-4AFC-B048-0756CF141539}"/>
    <cellStyle name="Normal 8 3 2" xfId="5139" xr:uid="{F828B9A7-9FCF-4CF5-8522-B2E7F880EC02}"/>
    <cellStyle name="Normal 8 4" xfId="4147" xr:uid="{34490DAA-A3A8-4F17-B5EC-65F14F3ACB8C}"/>
    <cellStyle name="Normal 8 5" xfId="2156" xr:uid="{01E76A75-5D85-4DCB-8293-C65AB8BDD70E}"/>
    <cellStyle name="Normal 9" xfId="375" xr:uid="{00000000-0005-0000-0000-0000BB040000}"/>
    <cellStyle name="Normal 9 2" xfId="946" xr:uid="{00000000-0005-0000-0000-0000BC040000}"/>
    <cellStyle name="Normal 9 3" xfId="2172" xr:uid="{86499367-03A0-4A2A-BBA1-8B8F2B84389A}"/>
    <cellStyle name="Note 10" xfId="376" xr:uid="{00000000-0005-0000-0000-0000BD040000}"/>
    <cellStyle name="Note 10 2" xfId="947" xr:uid="{00000000-0005-0000-0000-0000BE040000}"/>
    <cellStyle name="Note 11" xfId="377" xr:uid="{00000000-0005-0000-0000-0000BF040000}"/>
    <cellStyle name="Note 11 2" xfId="948" xr:uid="{00000000-0005-0000-0000-0000C0040000}"/>
    <cellStyle name="Note 12" xfId="378" xr:uid="{00000000-0005-0000-0000-0000C1040000}"/>
    <cellStyle name="Note 12 2" xfId="949" xr:uid="{00000000-0005-0000-0000-0000C2040000}"/>
    <cellStyle name="Note 13" xfId="379" xr:uid="{00000000-0005-0000-0000-0000C3040000}"/>
    <cellStyle name="Note 13 2" xfId="950" xr:uid="{00000000-0005-0000-0000-0000C4040000}"/>
    <cellStyle name="Note 14" xfId="380" xr:uid="{00000000-0005-0000-0000-0000C5040000}"/>
    <cellStyle name="Note 14 2" xfId="951" xr:uid="{00000000-0005-0000-0000-0000C6040000}"/>
    <cellStyle name="Note 15" xfId="381" xr:uid="{00000000-0005-0000-0000-0000C7040000}"/>
    <cellStyle name="Note 15 2" xfId="952" xr:uid="{00000000-0005-0000-0000-0000C8040000}"/>
    <cellStyle name="Note 16" xfId="382" xr:uid="{00000000-0005-0000-0000-0000C9040000}"/>
    <cellStyle name="Note 16 2" xfId="953" xr:uid="{00000000-0005-0000-0000-0000CA040000}"/>
    <cellStyle name="Note 17" xfId="383" xr:uid="{00000000-0005-0000-0000-0000CB040000}"/>
    <cellStyle name="Note 17 2" xfId="954" xr:uid="{00000000-0005-0000-0000-0000CC040000}"/>
    <cellStyle name="Note 18" xfId="384" xr:uid="{00000000-0005-0000-0000-0000CD040000}"/>
    <cellStyle name="Note 18 2" xfId="955" xr:uid="{00000000-0005-0000-0000-0000CE040000}"/>
    <cellStyle name="Note 19" xfId="385" xr:uid="{00000000-0005-0000-0000-0000CF040000}"/>
    <cellStyle name="Note 19 2" xfId="956" xr:uid="{00000000-0005-0000-0000-0000D0040000}"/>
    <cellStyle name="Note 2" xfId="159" xr:uid="{00000000-0005-0000-0000-0000D1040000}"/>
    <cellStyle name="Note 2 2" xfId="11" xr:uid="{00000000-0005-0000-0000-0000D2040000}"/>
    <cellStyle name="Note 2 2 2" xfId="24" xr:uid="{00000000-0005-0000-0000-0000D3040000}"/>
    <cellStyle name="Note 2 2 2 2" xfId="1633" xr:uid="{B1560E45-B9DA-43B8-8149-D1F26446134A}"/>
    <cellStyle name="Note 2 2 2 2 2" xfId="1959" xr:uid="{42A24F4B-D97D-4838-911E-DA84CF7CF77F}"/>
    <cellStyle name="Note 2 2 2 2 2 2" xfId="2960" xr:uid="{83491A37-415D-4B78-90EB-CC091370BAB8}"/>
    <cellStyle name="Note 2 2 2 2 2 2 2" xfId="4944" xr:uid="{AB1C4309-5677-421D-9AD5-CFFA6690D30A}"/>
    <cellStyle name="Note 2 2 2 2 2 3" xfId="3952" xr:uid="{ED6F5E26-EAA6-4202-A4CB-A362398DF6C5}"/>
    <cellStyle name="Note 2 2 2 2 3" xfId="2297" xr:uid="{61C5780C-7A97-43E8-BC2A-6F20871FD64C}"/>
    <cellStyle name="Note 2 2 2 2 3 2" xfId="3294" xr:uid="{08E94386-328D-4F90-8E8F-86C4A6BD712B}"/>
    <cellStyle name="Note 2 2 2 2 3 2 2" xfId="5278" xr:uid="{002A3398-558E-460E-B553-38DA22D1A5FA}"/>
    <cellStyle name="Note 2 2 2 2 3 3" xfId="4286" xr:uid="{49B75B2A-F0F4-4DDD-BA09-E63827A650E2}"/>
    <cellStyle name="Note 2 2 2 2 4" xfId="2633" xr:uid="{9C3C72FB-D933-4DEB-94D8-2027510D53E8}"/>
    <cellStyle name="Note 2 2 2 2 4 2" xfId="4618" xr:uid="{0414EB01-DE1A-4C81-B55B-ECB47F3C0625}"/>
    <cellStyle name="Note 2 2 2 2 5" xfId="3626" xr:uid="{90D34E51-E87D-46CA-9D52-E7275F278677}"/>
    <cellStyle name="Note 2 2 2 3" xfId="1796" xr:uid="{BA4FAC26-07A5-4A18-89F1-5B9CB7BDAB54}"/>
    <cellStyle name="Note 2 2 2 3 2" xfId="2797" xr:uid="{17AD8073-2C50-4452-B7C3-97FFC5AEFBD8}"/>
    <cellStyle name="Note 2 2 2 3 2 2" xfId="4781" xr:uid="{A72C0B45-F246-43FA-82A7-B61836CC4F75}"/>
    <cellStyle name="Note 2 2 2 3 3" xfId="3789" xr:uid="{5E7C5157-19F1-41C4-8E8E-4B6C8FC7040E}"/>
    <cellStyle name="Note 2 2 2 4" xfId="2124" xr:uid="{5572C72E-480E-4047-821A-4DD9C7B25868}"/>
    <cellStyle name="Note 2 2 2 4 2" xfId="3123" xr:uid="{B4D62086-721C-4C1A-9775-8308A4703F51}"/>
    <cellStyle name="Note 2 2 2 4 2 2" xfId="5107" xr:uid="{B239942F-8AD3-477E-AB78-6D37DDD4223D}"/>
    <cellStyle name="Note 2 2 2 4 3" xfId="4115" xr:uid="{EFFD07EF-88F3-47FB-8162-C4E016333A32}"/>
    <cellStyle name="Note 2 2 2 5" xfId="2470" xr:uid="{0952AAA3-7FDD-42D3-B306-B9E3704EF393}"/>
    <cellStyle name="Note 2 2 2 5 2" xfId="4455" xr:uid="{CC975D36-E829-40F0-8C61-2203894858D5}"/>
    <cellStyle name="Note 2 2 2 6" xfId="3463" xr:uid="{C1084075-A143-4DF5-A721-3265AE8AF1BD}"/>
    <cellStyle name="Note 2 2 2 7" xfId="1470" xr:uid="{A6F2B464-39BC-457D-B6B4-A63B7D760710}"/>
    <cellStyle name="Note 2 2 2 8" xfId="5331" xr:uid="{17CE7B59-7BA5-4F7F-B6DC-2AF72FBE4362}"/>
    <cellStyle name="Note 2 2 3" xfId="36" xr:uid="{00000000-0005-0000-0000-0000D4040000}"/>
    <cellStyle name="Note 2 2 3 2" xfId="1877" xr:uid="{302FAD02-A5BA-43F6-B233-CB54C6DE8774}"/>
    <cellStyle name="Note 2 2 3 2 2" xfId="2878" xr:uid="{C409D2B2-4324-4D3E-BA4A-AC7E08BEADEF}"/>
    <cellStyle name="Note 2 2 3 2 2 2" xfId="4862" xr:uid="{987CC197-ED2A-4D30-B412-7EDBE8CEE998}"/>
    <cellStyle name="Note 2 2 3 2 3" xfId="3870" xr:uid="{AE819462-CE08-40BB-BEEC-CB4ECBD50D15}"/>
    <cellStyle name="Note 2 2 3 3" xfId="2216" xr:uid="{959F5FBF-4044-43E2-A60F-E4B55C076B2D}"/>
    <cellStyle name="Note 2 2 3 3 2" xfId="3213" xr:uid="{BA4571B1-43DF-4459-98B2-2C525E598260}"/>
    <cellStyle name="Note 2 2 3 3 2 2" xfId="5197" xr:uid="{BB8A48F7-C238-49B0-BB3B-AFA82C6F8172}"/>
    <cellStyle name="Note 2 2 3 3 3" xfId="4205" xr:uid="{A4F68488-6A0F-4DF3-AACC-7F7AD67C574A}"/>
    <cellStyle name="Note 2 2 3 4" xfId="2551" xr:uid="{5FFB49CA-BFBA-4CD9-8D1F-07461287C92B}"/>
    <cellStyle name="Note 2 2 3 4 2" xfId="4536" xr:uid="{72AD1120-DC0B-4088-86C9-30D72F5571D3}"/>
    <cellStyle name="Note 2 2 3 5" xfId="3544" xr:uid="{3C72D0FF-6D3A-4F12-A85F-178C661A2F24}"/>
    <cellStyle name="Note 2 2 3 6" xfId="1551" xr:uid="{3C4F4782-3C6F-4FB2-8A52-D4DA2E0A29C3}"/>
    <cellStyle name="Note 2 2 4" xfId="1313" xr:uid="{00000000-0005-0000-0000-0000D5040000}"/>
    <cellStyle name="Note 2 2 4 2" xfId="2715" xr:uid="{30813B5F-935C-4C39-BB38-C5DD67DA7127}"/>
    <cellStyle name="Note 2 2 4 2 2" xfId="4699" xr:uid="{3CB2D338-AB22-4634-A161-4F406243C84E}"/>
    <cellStyle name="Note 2 2 4 3" xfId="3707" xr:uid="{0BA776B8-49E8-41B3-AA7F-418733A1922C}"/>
    <cellStyle name="Note 2 2 4 4" xfId="1714" xr:uid="{957E3FAA-3E96-4372-9274-A7EFE9BF1F39}"/>
    <cellStyle name="Note 2 2 5" xfId="1315" xr:uid="{00000000-0005-0000-0000-0000D6040000}"/>
    <cellStyle name="Note 2 2 5 2" xfId="3042" xr:uid="{B459BFD6-E0C7-4DD1-8BD0-F7849F1B0BDF}"/>
    <cellStyle name="Note 2 2 5 2 2" xfId="5026" xr:uid="{17F9BB73-F3D5-41E0-8646-8FC3764B8D00}"/>
    <cellStyle name="Note 2 2 5 3" xfId="4034" xr:uid="{3E1A541B-6A53-43D9-A48D-8DB7FEF5EF36}"/>
    <cellStyle name="Note 2 2 5 4" xfId="2043" xr:uid="{F088A0F9-281D-4210-A68A-4CC1DDA8F7A9}"/>
    <cellStyle name="Note 2 2 6" xfId="2388" xr:uid="{FB1955EB-A654-4CEB-BD87-8E1FECF1E2FE}"/>
    <cellStyle name="Note 2 2 6 2" xfId="4373" xr:uid="{34FEB500-C776-4A0C-BFC9-77730A62982F}"/>
    <cellStyle name="Note 2 2 7" xfId="3381" xr:uid="{31CE5330-0AA7-4A40-A958-2DFEE0967549}"/>
    <cellStyle name="Note 2 2 8" xfId="1387" xr:uid="{E281A4DA-4241-4735-863C-DBEBCE30E610}"/>
    <cellStyle name="Note 2 2 9" xfId="5318" xr:uid="{D72EF17B-D5AF-4432-A803-9198D629E3F6}"/>
    <cellStyle name="Note 2 3" xfId="12" xr:uid="{00000000-0005-0000-0000-0000D7040000}"/>
    <cellStyle name="Note 2 3 2" xfId="25" xr:uid="{00000000-0005-0000-0000-0000D8040000}"/>
    <cellStyle name="Note 2 3 2 2" xfId="1918" xr:uid="{6EF6493F-D101-4208-BE71-344E1FBCE1C4}"/>
    <cellStyle name="Note 2 3 2 2 2" xfId="2919" xr:uid="{81688F65-CCCB-43A8-98D8-BAB9970684CD}"/>
    <cellStyle name="Note 2 3 2 2 2 2" xfId="4903" xr:uid="{AC9A698C-5AB2-4BD1-A4FC-46012423B7B8}"/>
    <cellStyle name="Note 2 3 2 2 3" xfId="3911" xr:uid="{5F9BB6E8-293F-4C5B-9C7B-B63737E542AF}"/>
    <cellStyle name="Note 2 3 2 3" xfId="2256" xr:uid="{5FB877A0-FB95-4D97-8758-321099350E73}"/>
    <cellStyle name="Note 2 3 2 3 2" xfId="3253" xr:uid="{DB9B5760-BE64-445E-B1A2-D49619914AE2}"/>
    <cellStyle name="Note 2 3 2 3 2 2" xfId="5237" xr:uid="{8280549F-0DA3-4175-876C-40614F02C05F}"/>
    <cellStyle name="Note 2 3 2 3 3" xfId="4245" xr:uid="{E1F79BBD-7B2B-4E0C-89B3-060B61A7FD92}"/>
    <cellStyle name="Note 2 3 2 4" xfId="2592" xr:uid="{94AA726F-5372-4225-BE2B-138A65668443}"/>
    <cellStyle name="Note 2 3 2 4 2" xfId="4577" xr:uid="{A2C648E7-F421-42BD-A2DF-9ED4921AA642}"/>
    <cellStyle name="Note 2 3 2 5" xfId="3585" xr:uid="{A50A7772-771A-48F6-A03C-B0A0A01D7FF3}"/>
    <cellStyle name="Note 2 3 2 6" xfId="1592" xr:uid="{C5BDED91-0443-4792-920A-2B37C16416D7}"/>
    <cellStyle name="Note 2 3 2 7" xfId="5332" xr:uid="{6F364DB7-4BB5-4695-8F7E-21B80CC4BD8C}"/>
    <cellStyle name="Note 2 3 3" xfId="37" xr:uid="{00000000-0005-0000-0000-0000D9040000}"/>
    <cellStyle name="Note 2 3 3 2" xfId="2756" xr:uid="{BCFE07F4-D6FB-4C8F-8AB7-58C73E2C234A}"/>
    <cellStyle name="Note 2 3 3 2 2" xfId="4740" xr:uid="{BF858A17-93AA-4831-87D4-3A4BDE1712F5}"/>
    <cellStyle name="Note 2 3 3 3" xfId="3748" xr:uid="{F6A4328F-7A8E-4E47-8803-D984A55C6D67}"/>
    <cellStyle name="Note 2 3 3 4" xfId="1755" xr:uid="{74586BC5-1780-4E1C-9236-9CB925D019E9}"/>
    <cellStyle name="Note 2 3 4" xfId="1311" xr:uid="{00000000-0005-0000-0000-0000DA040000}"/>
    <cellStyle name="Note 2 3 4 2" xfId="3082" xr:uid="{74A37F27-8A69-4432-A3E8-11824C7E64A3}"/>
    <cellStyle name="Note 2 3 4 2 2" xfId="5066" xr:uid="{29A97C7D-8271-4AFA-8F16-6958DD6CD0AA}"/>
    <cellStyle name="Note 2 3 4 3" xfId="4074" xr:uid="{97A4646E-AFC1-419D-82FC-17DDC0418E93}"/>
    <cellStyle name="Note 2 3 4 4" xfId="2083" xr:uid="{54F15DCB-ECDB-4BE8-BE1B-F3A6D0ABD060}"/>
    <cellStyle name="Note 2 3 5" xfId="1316" xr:uid="{00000000-0005-0000-0000-0000DB040000}"/>
    <cellStyle name="Note 2 3 5 2" xfId="4414" xr:uid="{B019A334-1055-4A77-B2DE-A1B548BF68C6}"/>
    <cellStyle name="Note 2 3 5 3" xfId="2429" xr:uid="{2A16D28E-26D4-4D98-B0F8-EDE34FF494F4}"/>
    <cellStyle name="Note 2 3 6" xfId="3422" xr:uid="{654A4FCF-6FAE-4830-98E9-55ABA1B1B985}"/>
    <cellStyle name="Note 2 3 7" xfId="1429" xr:uid="{A6496326-110C-4547-877E-EB0EE1A64452}"/>
    <cellStyle name="Note 2 3 8" xfId="5319" xr:uid="{575C2152-50BE-44D2-9D6F-E452EEFBF428}"/>
    <cellStyle name="Note 2 4" xfId="13" xr:uid="{00000000-0005-0000-0000-0000DC040000}"/>
    <cellStyle name="Note 2 4 2" xfId="26" xr:uid="{00000000-0005-0000-0000-0000DD040000}"/>
    <cellStyle name="Note 2 4 2 2" xfId="2837" xr:uid="{7BAF46F9-35EC-4858-B075-E811D9C12586}"/>
    <cellStyle name="Note 2 4 2 2 2" xfId="4821" xr:uid="{06821EDC-AD92-43AF-A9C4-459EE5E9D6AB}"/>
    <cellStyle name="Note 2 4 2 3" xfId="3829" xr:uid="{C166C9D4-AA54-41FE-8C90-2B0E4161C1DA}"/>
    <cellStyle name="Note 2 4 2 4" xfId="1836" xr:uid="{F7588111-FA10-4206-BB4D-A8059A436901}"/>
    <cellStyle name="Note 2 4 2 5" xfId="5333" xr:uid="{00536A11-A1D9-4284-A9F5-BF47B2E54D53}"/>
    <cellStyle name="Note 2 4 3" xfId="38" xr:uid="{00000000-0005-0000-0000-0000DE040000}"/>
    <cellStyle name="Note 2 4 3 2" xfId="3172" xr:uid="{8837D4AD-6D6E-4D3D-BF49-E2A3742FCD3C}"/>
    <cellStyle name="Note 2 4 3 2 2" xfId="5156" xr:uid="{5AAC4FF1-098D-4E6A-BC85-7CBBD5FE92A3}"/>
    <cellStyle name="Note 2 4 3 3" xfId="4164" xr:uid="{EEF16E0A-83C0-4112-A643-72ED3E74FEAF}"/>
    <cellStyle name="Note 2 4 3 4" xfId="2175" xr:uid="{29F94F7E-C540-46D6-826D-28AF2E6D2431}"/>
    <cellStyle name="Note 2 4 4" xfId="1310" xr:uid="{00000000-0005-0000-0000-0000DF040000}"/>
    <cellStyle name="Note 2 4 4 2" xfId="4495" xr:uid="{91D40041-88E6-4F2C-97B3-AA8912A87481}"/>
    <cellStyle name="Note 2 4 4 3" xfId="2510" xr:uid="{135908B0-752E-48F2-B8B9-9070F7345B49}"/>
    <cellStyle name="Note 2 4 5" xfId="1317" xr:uid="{00000000-0005-0000-0000-0000E0040000}"/>
    <cellStyle name="Note 2 4 5 2" xfId="3503" xr:uid="{802A363D-4DAF-49C8-A315-CC0CA8346020}"/>
    <cellStyle name="Note 2 4 6" xfId="1510" xr:uid="{1B69F411-A7FC-4144-BDE8-DDBBF5AF720F}"/>
    <cellStyle name="Note 2 4 7" xfId="5320" xr:uid="{F783E8D2-AED7-4D51-95C7-AB4F885D28D2}"/>
    <cellStyle name="Note 2 5" xfId="14" xr:uid="{00000000-0005-0000-0000-0000E1040000}"/>
    <cellStyle name="Note 2 5 2" xfId="27" xr:uid="{00000000-0005-0000-0000-0000E2040000}"/>
    <cellStyle name="Note 2 5 2 2" xfId="4658" xr:uid="{2C0E2AAB-1BCF-4D9F-B86C-083F9CCC27C3}"/>
    <cellStyle name="Note 2 5 2 3" xfId="2674" xr:uid="{EFAE9F9D-EEC3-4030-B436-22E1D8A48127}"/>
    <cellStyle name="Note 2 5 2 4" xfId="5334" xr:uid="{55496782-9CD1-486D-A39C-4CC17FA965FA}"/>
    <cellStyle name="Note 2 5 3" xfId="39" xr:uid="{00000000-0005-0000-0000-0000E3040000}"/>
    <cellStyle name="Note 2 5 3 2" xfId="3666" xr:uid="{7BFB7313-821F-4801-A6D7-836EB23A7F2D}"/>
    <cellStyle name="Note 2 5 4" xfId="1312" xr:uid="{00000000-0005-0000-0000-0000E4040000}"/>
    <cellStyle name="Note 2 5 5" xfId="1318" xr:uid="{00000000-0005-0000-0000-0000E5040000}"/>
    <cellStyle name="Note 2 5 6" xfId="1673" xr:uid="{34D1B7AF-EFB0-478F-B796-BF5FA61B0EAE}"/>
    <cellStyle name="Note 2 5 7" xfId="5321" xr:uid="{5E610FB9-D507-475F-86AF-D5773F78D7CC}"/>
    <cellStyle name="Note 2 6" xfId="2002" xr:uid="{D6FA22CE-462D-4D33-90BE-D290CD5BB4A4}"/>
    <cellStyle name="Note 2 6 2" xfId="3001" xr:uid="{47D87A2F-060F-42BB-ACA9-EB883F70A8EE}"/>
    <cellStyle name="Note 2 6 2 2" xfId="4985" xr:uid="{6BA3997B-9E16-4693-917E-62D637A63AD9}"/>
    <cellStyle name="Note 2 6 3" xfId="3993" xr:uid="{19ACE9BD-EFFA-4152-A713-4FC339AF0004}"/>
    <cellStyle name="Note 2 7" xfId="2347" xr:uid="{A5236A86-4523-4819-84BD-C86A88F3D3FC}"/>
    <cellStyle name="Note 2 7 2" xfId="4332" xr:uid="{EAFF1B0E-A401-4E34-BA8A-D85616E7B9D3}"/>
    <cellStyle name="Note 2 8" xfId="3340" xr:uid="{49253BCD-DD61-40DA-8A40-E751910E6C5D}"/>
    <cellStyle name="Note 2 9" xfId="1346" xr:uid="{BC1F2663-CE51-4A81-BB8E-824576E2C833}"/>
    <cellStyle name="Note 20" xfId="386" xr:uid="{00000000-0005-0000-0000-0000E6040000}"/>
    <cellStyle name="Note 20 2" xfId="957" xr:uid="{00000000-0005-0000-0000-0000E7040000}"/>
    <cellStyle name="Note 21" xfId="387" xr:uid="{00000000-0005-0000-0000-0000E8040000}"/>
    <cellStyle name="Note 21 2" xfId="958" xr:uid="{00000000-0005-0000-0000-0000E9040000}"/>
    <cellStyle name="Note 22" xfId="388" xr:uid="{00000000-0005-0000-0000-0000EA040000}"/>
    <cellStyle name="Note 22 2" xfId="959" xr:uid="{00000000-0005-0000-0000-0000EB040000}"/>
    <cellStyle name="Note 23" xfId="620" xr:uid="{00000000-0005-0000-0000-0000EC040000}"/>
    <cellStyle name="Note 23 2" xfId="1188" xr:uid="{00000000-0005-0000-0000-0000ED040000}"/>
    <cellStyle name="Note 24" xfId="621" xr:uid="{00000000-0005-0000-0000-0000EE040000}"/>
    <cellStyle name="Note 24 2" xfId="1189" xr:uid="{00000000-0005-0000-0000-0000EF040000}"/>
    <cellStyle name="Note 25" xfId="622" xr:uid="{00000000-0005-0000-0000-0000F0040000}"/>
    <cellStyle name="Note 25 2" xfId="1190" xr:uid="{00000000-0005-0000-0000-0000F1040000}"/>
    <cellStyle name="Note 26" xfId="623" xr:uid="{00000000-0005-0000-0000-0000F2040000}"/>
    <cellStyle name="Note 26 2" xfId="1191" xr:uid="{00000000-0005-0000-0000-0000F3040000}"/>
    <cellStyle name="Note 27" xfId="624" xr:uid="{00000000-0005-0000-0000-0000F4040000}"/>
    <cellStyle name="Note 27 2" xfId="1192" xr:uid="{00000000-0005-0000-0000-0000F5040000}"/>
    <cellStyle name="Note 28" xfId="625" xr:uid="{00000000-0005-0000-0000-0000F6040000}"/>
    <cellStyle name="Note 28 2" xfId="1193" xr:uid="{00000000-0005-0000-0000-0000F7040000}"/>
    <cellStyle name="Note 29" xfId="626" xr:uid="{00000000-0005-0000-0000-0000F8040000}"/>
    <cellStyle name="Note 29 2" xfId="1194" xr:uid="{00000000-0005-0000-0000-0000F9040000}"/>
    <cellStyle name="Note 3" xfId="15" xr:uid="{00000000-0005-0000-0000-0000FA040000}"/>
    <cellStyle name="Note 3 10" xfId="5322" xr:uid="{8210394A-CC8A-4C79-99F5-FDF237E02CFD}"/>
    <cellStyle name="Note 3 2" xfId="28" xr:uid="{00000000-0005-0000-0000-0000FB040000}"/>
    <cellStyle name="Note 3 2 2" xfId="733" xr:uid="{00000000-0005-0000-0000-0000FC040000}"/>
    <cellStyle name="Note 3 2 2 2" xfId="1634" xr:uid="{0F58C3D1-A666-418A-9DBD-A517A29CE052}"/>
    <cellStyle name="Note 3 2 2 2 2" xfId="1960" xr:uid="{EC94A1CD-1A5E-4976-A5B9-A62B14FB0F1F}"/>
    <cellStyle name="Note 3 2 2 2 2 2" xfId="2961" xr:uid="{DCCAC52D-87B2-4CF8-9A96-8EB0C87ECD07}"/>
    <cellStyle name="Note 3 2 2 2 2 2 2" xfId="4945" xr:uid="{3BF06F5B-A489-457A-9E84-F3EE0CFDCABE}"/>
    <cellStyle name="Note 3 2 2 2 2 3" xfId="3953" xr:uid="{63E914A4-1203-4675-B01B-6D2CDA3162EC}"/>
    <cellStyle name="Note 3 2 2 2 3" xfId="2298" xr:uid="{2DF6870F-073D-4A8D-8F7F-0241CB234C00}"/>
    <cellStyle name="Note 3 2 2 2 3 2" xfId="3295" xr:uid="{011F3C65-2311-457D-B4C4-2BCE2896F2FC}"/>
    <cellStyle name="Note 3 2 2 2 3 2 2" xfId="5279" xr:uid="{4F3174E8-DEB9-46A9-94B1-76E6024B0CD2}"/>
    <cellStyle name="Note 3 2 2 2 3 3" xfId="4287" xr:uid="{C47A083F-4374-45E5-9810-4382228C303C}"/>
    <cellStyle name="Note 3 2 2 2 4" xfId="2634" xr:uid="{CEC86145-B0F4-4436-AF73-892FD478F7FE}"/>
    <cellStyle name="Note 3 2 2 2 4 2" xfId="4619" xr:uid="{37B2F5AE-2EE2-4426-A634-0DEF0D58C3FB}"/>
    <cellStyle name="Note 3 2 2 2 5" xfId="3627" xr:uid="{1E387587-ECD4-4D1C-864B-9A57ACE77658}"/>
    <cellStyle name="Note 3 2 2 3" xfId="1797" xr:uid="{FD9337EB-5F74-4258-B404-5D74CEA4DCBD}"/>
    <cellStyle name="Note 3 2 2 3 2" xfId="2798" xr:uid="{C8B662AF-CF2D-47AF-998D-0CA52EC03869}"/>
    <cellStyle name="Note 3 2 2 3 2 2" xfId="4782" xr:uid="{3F931B82-836E-46AA-83E8-8721648414BA}"/>
    <cellStyle name="Note 3 2 2 3 3" xfId="3790" xr:uid="{D9348E70-413E-49BA-8EBC-FBE05D7C229B}"/>
    <cellStyle name="Note 3 2 2 4" xfId="2125" xr:uid="{51A7F3AE-CB7E-4476-96C4-313983C6F94B}"/>
    <cellStyle name="Note 3 2 2 4 2" xfId="3124" xr:uid="{1484A825-4C3E-4628-8FAF-437D4BD6530C}"/>
    <cellStyle name="Note 3 2 2 4 2 2" xfId="5108" xr:uid="{2F683BE1-0A86-4053-8C4E-24B90C51EA47}"/>
    <cellStyle name="Note 3 2 2 4 3" xfId="4116" xr:uid="{B0A6D389-7D70-405F-8A0B-BD5D5FBB07CB}"/>
    <cellStyle name="Note 3 2 2 5" xfId="2471" xr:uid="{E9047C9D-002B-4E05-BFBC-15158328EB76}"/>
    <cellStyle name="Note 3 2 2 5 2" xfId="4456" xr:uid="{C43CF25F-98F8-4579-9C2C-2FDB0F540A22}"/>
    <cellStyle name="Note 3 2 2 6" xfId="3464" xr:uid="{BBC76E36-17A6-4B1E-AA38-75DABFB4BDA0}"/>
    <cellStyle name="Note 3 2 2 7" xfId="1471" xr:uid="{DB781448-E372-42FA-B7ED-48C5A71024ED}"/>
    <cellStyle name="Note 3 2 3" xfId="1552" xr:uid="{13B356E0-2E03-4DAE-B74F-A24BEA477105}"/>
    <cellStyle name="Note 3 2 3 2" xfId="1878" xr:uid="{72C1B648-517A-4291-A91A-F484602254DA}"/>
    <cellStyle name="Note 3 2 3 2 2" xfId="2879" xr:uid="{4BCA1CCB-1A89-446F-B770-300F82974491}"/>
    <cellStyle name="Note 3 2 3 2 2 2" xfId="4863" xr:uid="{AC7F2265-8429-4EB3-A1EB-7C43CA92BB0A}"/>
    <cellStyle name="Note 3 2 3 2 3" xfId="3871" xr:uid="{0DF81992-6812-44E1-BA40-380B10F990FC}"/>
    <cellStyle name="Note 3 2 3 3" xfId="2217" xr:uid="{CF911851-ED34-4B68-B7A4-3EEC6C864525}"/>
    <cellStyle name="Note 3 2 3 3 2" xfId="3214" xr:uid="{FD9CF81C-28D4-400D-B6A8-249489392AD2}"/>
    <cellStyle name="Note 3 2 3 3 2 2" xfId="5198" xr:uid="{4586743F-56D1-45B3-B7C2-3BB3F8F6AA5D}"/>
    <cellStyle name="Note 3 2 3 3 3" xfId="4206" xr:uid="{FC0C93E8-9F4B-46D7-9636-2E68643DE887}"/>
    <cellStyle name="Note 3 2 3 4" xfId="2552" xr:uid="{EBB5BD53-00C5-4B31-AF84-20550A583F29}"/>
    <cellStyle name="Note 3 2 3 4 2" xfId="4537" xr:uid="{18EDD3FD-0BA3-498B-BEEB-A6331E70C608}"/>
    <cellStyle name="Note 3 2 3 5" xfId="3545" xr:uid="{101EBE7A-4884-40D4-84A0-5E52DD9B07FF}"/>
    <cellStyle name="Note 3 2 4" xfId="1715" xr:uid="{E8500B29-8E57-4659-84C4-0F190E18E23E}"/>
    <cellStyle name="Note 3 2 4 2" xfId="2716" xr:uid="{C49038FB-757D-4F64-90DD-0B4D10F31B00}"/>
    <cellStyle name="Note 3 2 4 2 2" xfId="4700" xr:uid="{093A0CDA-5166-473B-9E89-2CB2E32430FE}"/>
    <cellStyle name="Note 3 2 4 3" xfId="3708" xr:uid="{F3EE867E-CBB6-4407-93F6-F516FDF15C31}"/>
    <cellStyle name="Note 3 2 5" xfId="2044" xr:uid="{3B1A1310-B584-4323-9E70-F0B5B23F25BB}"/>
    <cellStyle name="Note 3 2 5 2" xfId="3043" xr:uid="{8DB14ED3-4B58-4028-A494-000E4ABDEEA1}"/>
    <cellStyle name="Note 3 2 5 2 2" xfId="5027" xr:uid="{8C5AFFDB-4966-4BBA-9D66-2BF0100BD214}"/>
    <cellStyle name="Note 3 2 5 3" xfId="4035" xr:uid="{8ECCD302-C436-4518-A967-FCBE5B1DF74B}"/>
    <cellStyle name="Note 3 2 6" xfId="2389" xr:uid="{D3249401-7E2D-4394-8BD1-FEC65340E295}"/>
    <cellStyle name="Note 3 2 6 2" xfId="4374" xr:uid="{88A8BA82-FD81-4433-AEBF-4655C7F847E1}"/>
    <cellStyle name="Note 3 2 7" xfId="3382" xr:uid="{42320B9B-00EB-444B-9A93-073BB99DF275}"/>
    <cellStyle name="Note 3 2 8" xfId="1388" xr:uid="{89EDEF27-D19D-40C5-9486-052C2AD1197D}"/>
    <cellStyle name="Note 3 2 9" xfId="5335" xr:uid="{C065755F-3AD4-41D6-AFCC-341365982B66}"/>
    <cellStyle name="Note 3 3" xfId="40" xr:uid="{00000000-0005-0000-0000-0000FD040000}"/>
    <cellStyle name="Note 3 3 2" xfId="1593" xr:uid="{DD4FF234-CA19-46A3-93BE-DDB9CC4685E1}"/>
    <cellStyle name="Note 3 3 2 2" xfId="1919" xr:uid="{C9C10DB5-274D-4F3C-8CDC-E86AA60D8513}"/>
    <cellStyle name="Note 3 3 2 2 2" xfId="2920" xr:uid="{900D8AD2-7B21-4332-B6EB-2012B13DAAC4}"/>
    <cellStyle name="Note 3 3 2 2 2 2" xfId="4904" xr:uid="{DBD33B2C-6B6F-49FE-A4C1-85C90DE88C8A}"/>
    <cellStyle name="Note 3 3 2 2 3" xfId="3912" xr:uid="{22815EFE-5CC9-483A-9934-B5DF93AD1A30}"/>
    <cellStyle name="Note 3 3 2 3" xfId="2257" xr:uid="{8C914E83-7738-4C8D-B257-D2D72D414C0C}"/>
    <cellStyle name="Note 3 3 2 3 2" xfId="3254" xr:uid="{5F78522D-7E0A-455C-A79E-85A32698027E}"/>
    <cellStyle name="Note 3 3 2 3 2 2" xfId="5238" xr:uid="{0937BE31-42EE-48BB-9DC8-B192F518DB41}"/>
    <cellStyle name="Note 3 3 2 3 3" xfId="4246" xr:uid="{D41E1B3C-A00F-4E04-8DC3-BCC90E05EA8D}"/>
    <cellStyle name="Note 3 3 2 4" xfId="2593" xr:uid="{6F6B56C1-235C-44EA-BD3E-9B6790CA0C3F}"/>
    <cellStyle name="Note 3 3 2 4 2" xfId="4578" xr:uid="{FC379EAC-A612-409F-89A3-DE6A3C399621}"/>
    <cellStyle name="Note 3 3 2 5" xfId="3586" xr:uid="{9AB3C514-01A8-4E9C-8C11-65F13F8DE051}"/>
    <cellStyle name="Note 3 3 3" xfId="1756" xr:uid="{830CAA1B-9F1B-44CC-9F18-0A97F6015E29}"/>
    <cellStyle name="Note 3 3 3 2" xfId="2757" xr:uid="{519ECD34-71A0-4F6B-968B-D494595F5117}"/>
    <cellStyle name="Note 3 3 3 2 2" xfId="4741" xr:uid="{0AD97080-0A5E-4708-85D5-576E79BE0B81}"/>
    <cellStyle name="Note 3 3 3 3" xfId="3749" xr:uid="{22A7CFDF-9197-4E35-80D8-F4BF7CB6ABE1}"/>
    <cellStyle name="Note 3 3 4" xfId="2084" xr:uid="{A0154E56-0F12-4526-AAFF-3703766ECE94}"/>
    <cellStyle name="Note 3 3 4 2" xfId="3083" xr:uid="{9CD7185E-2766-46F2-ABAA-D67EFF2B13CE}"/>
    <cellStyle name="Note 3 3 4 2 2" xfId="5067" xr:uid="{3F4B0932-CB03-4ED6-B1B5-4ECCECE84D84}"/>
    <cellStyle name="Note 3 3 4 3" xfId="4075" xr:uid="{9A3632DF-CBED-4B0E-AC56-19F0E8C73442}"/>
    <cellStyle name="Note 3 3 5" xfId="2430" xr:uid="{9A62E3DB-152E-40CD-B530-581D5A324EA2}"/>
    <cellStyle name="Note 3 3 5 2" xfId="4415" xr:uid="{471F4F01-9E82-44B3-999E-49E6E65145F9}"/>
    <cellStyle name="Note 3 3 6" xfId="3423" xr:uid="{72F4AE0D-4A0B-4B06-8907-E823034C739C}"/>
    <cellStyle name="Note 3 3 7" xfId="1430" xr:uid="{037C6675-4BDB-400F-80FC-693028BF89F6}"/>
    <cellStyle name="Note 3 4" xfId="160" xr:uid="{00000000-0005-0000-0000-0000FE040000}"/>
    <cellStyle name="Note 3 4 2" xfId="1837" xr:uid="{31A80C67-9421-413E-BDB3-2AC3210DFE9E}"/>
    <cellStyle name="Note 3 4 2 2" xfId="2838" xr:uid="{6C21B420-B346-4018-B4E3-044D56AF003F}"/>
    <cellStyle name="Note 3 4 2 2 2" xfId="4822" xr:uid="{A6A1DA16-5D61-4F13-8513-B8A57A31A62C}"/>
    <cellStyle name="Note 3 4 2 3" xfId="3830" xr:uid="{5A9B06D7-87D2-40CC-9BFF-9CFDF809AE4E}"/>
    <cellStyle name="Note 3 4 3" xfId="2176" xr:uid="{9A05D0D4-A7F4-4AEF-89F0-9871B06EA905}"/>
    <cellStyle name="Note 3 4 3 2" xfId="3173" xr:uid="{A0E84915-2D63-467C-9607-967036764CFD}"/>
    <cellStyle name="Note 3 4 3 2 2" xfId="5157" xr:uid="{658C4F6B-28C4-400E-A305-D70F1379907B}"/>
    <cellStyle name="Note 3 4 3 3" xfId="4165" xr:uid="{585523C9-853D-4DD6-95F6-EDB06D1A1265}"/>
    <cellStyle name="Note 3 4 4" xfId="2511" xr:uid="{31FFAFCF-DB64-4BBA-8546-654DE8FE18A8}"/>
    <cellStyle name="Note 3 4 4 2" xfId="4496" xr:uid="{61BDF07C-0641-4443-AD23-55B4C1BADA17}"/>
    <cellStyle name="Note 3 4 5" xfId="3504" xr:uid="{13E8F2C5-F45E-4054-9445-4FEEC2704041}"/>
    <cellStyle name="Note 3 4 6" xfId="1511" xr:uid="{69C412EC-4C1F-4660-BC12-761B35E9BD25}"/>
    <cellStyle name="Note 3 5" xfId="1319" xr:uid="{00000000-0005-0000-0000-0000FF040000}"/>
    <cellStyle name="Note 3 5 2" xfId="2675" xr:uid="{4F2194BE-F348-4C79-BD69-4A4ECA16D09B}"/>
    <cellStyle name="Note 3 5 2 2" xfId="4659" xr:uid="{0E803CBD-E6DA-4C35-9195-92AAAA589091}"/>
    <cellStyle name="Note 3 5 3" xfId="3667" xr:uid="{1FC8B1D3-F31D-404B-B7B9-503CFF6311B6}"/>
    <cellStyle name="Note 3 5 4" xfId="1674" xr:uid="{A92170D3-88D1-4B12-AE81-CDE3A8F7CDC1}"/>
    <cellStyle name="Note 3 6" xfId="2003" xr:uid="{EFF5E0AD-43A4-4E9A-BDEA-7004CF638BAC}"/>
    <cellStyle name="Note 3 6 2" xfId="3002" xr:uid="{741B9124-4522-46C6-8987-97F86533B4DA}"/>
    <cellStyle name="Note 3 6 2 2" xfId="4986" xr:uid="{A949EE03-6B21-4CE1-996E-8687E7C2F9DA}"/>
    <cellStyle name="Note 3 6 3" xfId="3994" xr:uid="{B1727D0E-81DF-464F-94C3-01FBA10F1B03}"/>
    <cellStyle name="Note 3 7" xfId="2348" xr:uid="{F0C65E0F-2A93-4910-8FB5-88353B94301A}"/>
    <cellStyle name="Note 3 7 2" xfId="4333" xr:uid="{2DE4A6E1-B5C3-463F-913F-A5B4076F982E}"/>
    <cellStyle name="Note 3 8" xfId="3341" xr:uid="{E8DFEED8-7838-42DD-8DAA-C5D501012E72}"/>
    <cellStyle name="Note 3 9" xfId="1347" xr:uid="{6AAC4131-1C41-42FC-964B-2AA5637063B3}"/>
    <cellStyle name="Note 30" xfId="627" xr:uid="{00000000-0005-0000-0000-000000050000}"/>
    <cellStyle name="Note 30 2" xfId="1195" xr:uid="{00000000-0005-0000-0000-000001050000}"/>
    <cellStyle name="Note 31" xfId="628" xr:uid="{00000000-0005-0000-0000-000002050000}"/>
    <cellStyle name="Note 31 2" xfId="1196" xr:uid="{00000000-0005-0000-0000-000003050000}"/>
    <cellStyle name="Note 32" xfId="629" xr:uid="{00000000-0005-0000-0000-000004050000}"/>
    <cellStyle name="Note 32 2" xfId="1197" xr:uid="{00000000-0005-0000-0000-000005050000}"/>
    <cellStyle name="Note 33" xfId="630" xr:uid="{00000000-0005-0000-0000-000006050000}"/>
    <cellStyle name="Note 33 2" xfId="1198" xr:uid="{00000000-0005-0000-0000-000007050000}"/>
    <cellStyle name="Note 34" xfId="631" xr:uid="{00000000-0005-0000-0000-000008050000}"/>
    <cellStyle name="Note 34 2" xfId="1199" xr:uid="{00000000-0005-0000-0000-000009050000}"/>
    <cellStyle name="Note 35" xfId="632" xr:uid="{00000000-0005-0000-0000-00000A050000}"/>
    <cellStyle name="Note 35 2" xfId="1200" xr:uid="{00000000-0005-0000-0000-00000B050000}"/>
    <cellStyle name="Note 36" xfId="633" xr:uid="{00000000-0005-0000-0000-00000C050000}"/>
    <cellStyle name="Note 36 2" xfId="1201" xr:uid="{00000000-0005-0000-0000-00000D050000}"/>
    <cellStyle name="Note 37" xfId="634" xr:uid="{00000000-0005-0000-0000-00000E050000}"/>
    <cellStyle name="Note 37 2" xfId="1202" xr:uid="{00000000-0005-0000-0000-00000F050000}"/>
    <cellStyle name="Note 38" xfId="643" xr:uid="{00000000-0005-0000-0000-000010050000}"/>
    <cellStyle name="Note 38 2" xfId="1222" xr:uid="{00000000-0005-0000-0000-000011050000}"/>
    <cellStyle name="Note 39" xfId="646" xr:uid="{00000000-0005-0000-0000-000012050000}"/>
    <cellStyle name="Note 4" xfId="16" xr:uid="{00000000-0005-0000-0000-000013050000}"/>
    <cellStyle name="Note 4 10" xfId="5323" xr:uid="{DB1CD3BB-F4BC-44AE-8376-23D169D15F14}"/>
    <cellStyle name="Note 4 2" xfId="29" xr:uid="{00000000-0005-0000-0000-000014050000}"/>
    <cellStyle name="Note 4 2 2" xfId="734" xr:uid="{00000000-0005-0000-0000-000015050000}"/>
    <cellStyle name="Note 4 2 2 2" xfId="1635" xr:uid="{0855E976-77DC-4928-A165-9CE661A96948}"/>
    <cellStyle name="Note 4 2 2 2 2" xfId="1961" xr:uid="{50A965BB-4160-4DC5-AFDD-899E13475E35}"/>
    <cellStyle name="Note 4 2 2 2 2 2" xfId="2962" xr:uid="{CCEC69B3-B9CE-4AB8-B185-9A56C26D579C}"/>
    <cellStyle name="Note 4 2 2 2 2 2 2" xfId="4946" xr:uid="{8C4E20D7-13F5-4C0D-98A3-B2AF866F3154}"/>
    <cellStyle name="Note 4 2 2 2 2 3" xfId="3954" xr:uid="{3DDFBAEC-20B9-484D-811A-143E2C58711F}"/>
    <cellStyle name="Note 4 2 2 2 3" xfId="2299" xr:uid="{6AA2C899-30BF-4B31-B5ED-4DFC7D0863B9}"/>
    <cellStyle name="Note 4 2 2 2 3 2" xfId="3296" xr:uid="{E7F1ED36-F5CD-4548-9489-77ADE03FB7E4}"/>
    <cellStyle name="Note 4 2 2 2 3 2 2" xfId="5280" xr:uid="{DEE5D1DB-67AC-496F-BD7F-85AE5AEF5DB5}"/>
    <cellStyle name="Note 4 2 2 2 3 3" xfId="4288" xr:uid="{16A953D1-55D6-4CF0-8C77-85ACC486BA97}"/>
    <cellStyle name="Note 4 2 2 2 4" xfId="2635" xr:uid="{E9773D08-BBBD-4D2B-B330-CD0C2F25B5B3}"/>
    <cellStyle name="Note 4 2 2 2 4 2" xfId="4620" xr:uid="{58C93ADE-C866-4D7C-B8FD-70B89178F26C}"/>
    <cellStyle name="Note 4 2 2 2 5" xfId="3628" xr:uid="{CF14D51E-9D42-4100-AB3A-E6E8C5D4926D}"/>
    <cellStyle name="Note 4 2 2 3" xfId="1798" xr:uid="{CEC882CE-5140-4FE9-AA46-DCD3F0593F31}"/>
    <cellStyle name="Note 4 2 2 3 2" xfId="2799" xr:uid="{CC36418B-2661-42CC-9B61-0DFD57053403}"/>
    <cellStyle name="Note 4 2 2 3 2 2" xfId="4783" xr:uid="{2122DB7C-360F-4E03-BB0C-473416CA8EDD}"/>
    <cellStyle name="Note 4 2 2 3 3" xfId="3791" xr:uid="{255273CD-8658-412B-8882-0512BC7BA02D}"/>
    <cellStyle name="Note 4 2 2 4" xfId="2126" xr:uid="{C5C58463-FEAE-4D81-828B-35E85D990E06}"/>
    <cellStyle name="Note 4 2 2 4 2" xfId="3125" xr:uid="{2F990633-80D3-42FC-A629-6BB486BEF0D2}"/>
    <cellStyle name="Note 4 2 2 4 2 2" xfId="5109" xr:uid="{7B78E940-6AB8-4C99-9CDB-48A24EC526A4}"/>
    <cellStyle name="Note 4 2 2 4 3" xfId="4117" xr:uid="{9D9C8564-0A8B-4D7A-8330-6BF6E13B76AE}"/>
    <cellStyle name="Note 4 2 2 5" xfId="2472" xr:uid="{1495BA10-2913-4E35-B911-47B31441E847}"/>
    <cellStyle name="Note 4 2 2 5 2" xfId="4457" xr:uid="{68ADEBC7-23A2-48B3-B1D7-D5F0B3007977}"/>
    <cellStyle name="Note 4 2 2 6" xfId="3465" xr:uid="{9F79F5DD-088A-421F-B883-3A0E767B1CC0}"/>
    <cellStyle name="Note 4 2 2 7" xfId="1472" xr:uid="{52D5E16E-78C9-45F5-B932-BD8B7A370B82}"/>
    <cellStyle name="Note 4 2 3" xfId="1553" xr:uid="{DFB91531-43BC-4481-A78B-6267BF8A2507}"/>
    <cellStyle name="Note 4 2 3 2" xfId="1879" xr:uid="{AB4D31BE-7242-42D0-9C21-DD2BDE343E08}"/>
    <cellStyle name="Note 4 2 3 2 2" xfId="2880" xr:uid="{46E54FBB-1F24-45A8-B2F3-8AC719958356}"/>
    <cellStyle name="Note 4 2 3 2 2 2" xfId="4864" xr:uid="{6CF8D297-BCBE-4412-870A-49232E03B832}"/>
    <cellStyle name="Note 4 2 3 2 3" xfId="3872" xr:uid="{6B8FC70F-1981-4E9D-85B6-EF1F2CEE7A43}"/>
    <cellStyle name="Note 4 2 3 3" xfId="2218" xr:uid="{0BE319E1-7C10-496C-A794-1C04D6A0EA4F}"/>
    <cellStyle name="Note 4 2 3 3 2" xfId="3215" xr:uid="{461C27E6-AB8C-4AB0-9BF7-22A260463435}"/>
    <cellStyle name="Note 4 2 3 3 2 2" xfId="5199" xr:uid="{CDA1619A-A85D-4006-99EC-BD76976CD893}"/>
    <cellStyle name="Note 4 2 3 3 3" xfId="4207" xr:uid="{32BE44D0-1B6A-4470-94F1-B852580BCF2D}"/>
    <cellStyle name="Note 4 2 3 4" xfId="2553" xr:uid="{4C1DD58A-98DB-42D2-98DE-FCB2BA4CE328}"/>
    <cellStyle name="Note 4 2 3 4 2" xfId="4538" xr:uid="{645FA845-1A44-4E63-B9F2-7FCFFA89B885}"/>
    <cellStyle name="Note 4 2 3 5" xfId="3546" xr:uid="{1343CDD4-DDE6-4ACA-82B6-36691DC96E60}"/>
    <cellStyle name="Note 4 2 4" xfId="1716" xr:uid="{CE22CE8C-B649-4768-B809-760233E85E76}"/>
    <cellStyle name="Note 4 2 4 2" xfId="2717" xr:uid="{CE07790B-B0CB-4B40-8DA0-814E4D63D3B9}"/>
    <cellStyle name="Note 4 2 4 2 2" xfId="4701" xr:uid="{0871A571-E49A-4A09-9497-B0B64BCACBEE}"/>
    <cellStyle name="Note 4 2 4 3" xfId="3709" xr:uid="{58BF3B76-FC53-4D53-9C53-80E4AB376E7C}"/>
    <cellStyle name="Note 4 2 5" xfId="2045" xr:uid="{21003E18-116F-4B4E-8FBA-73252F4BE1EE}"/>
    <cellStyle name="Note 4 2 5 2" xfId="3044" xr:uid="{E0225FCE-438D-4011-8EC5-E482FAE7CDEC}"/>
    <cellStyle name="Note 4 2 5 2 2" xfId="5028" xr:uid="{09A8FE05-DD1E-425F-A980-75FBA9F4F998}"/>
    <cellStyle name="Note 4 2 5 3" xfId="4036" xr:uid="{DF63368B-9AA7-47F2-B10A-F53EA80193D3}"/>
    <cellStyle name="Note 4 2 6" xfId="2390" xr:uid="{E03B4CEE-9C28-409B-BF3C-64893887F3E4}"/>
    <cellStyle name="Note 4 2 6 2" xfId="4375" xr:uid="{BC922FFF-CC56-4425-B3EB-96CBEB5F04D0}"/>
    <cellStyle name="Note 4 2 7" xfId="3383" xr:uid="{E1FEBDD2-88D9-4293-8D9B-77C4B2FC58A7}"/>
    <cellStyle name="Note 4 2 8" xfId="1389" xr:uid="{2928CD81-F752-417F-AA13-282EB8F45B22}"/>
    <cellStyle name="Note 4 2 9" xfId="5336" xr:uid="{57BF17A1-F35A-488C-94A0-DF4B2AD6399E}"/>
    <cellStyle name="Note 4 3" xfId="41" xr:uid="{00000000-0005-0000-0000-000016050000}"/>
    <cellStyle name="Note 4 3 2" xfId="1594" xr:uid="{D2C54FB7-354D-4F94-8A99-F56A990E85C6}"/>
    <cellStyle name="Note 4 3 2 2" xfId="1920" xr:uid="{B1ED23C4-3F1A-4005-8ACF-C5688895DA7D}"/>
    <cellStyle name="Note 4 3 2 2 2" xfId="2921" xr:uid="{B5C61C43-3BED-4692-A27D-76CC7BD1E68C}"/>
    <cellStyle name="Note 4 3 2 2 2 2" xfId="4905" xr:uid="{7978320F-F10F-49AA-A26D-7C295772D951}"/>
    <cellStyle name="Note 4 3 2 2 3" xfId="3913" xr:uid="{07D1DF58-CC1B-4975-B3B9-A88198575412}"/>
    <cellStyle name="Note 4 3 2 3" xfId="2258" xr:uid="{6643D440-D081-4299-A70C-F5CF77447623}"/>
    <cellStyle name="Note 4 3 2 3 2" xfId="3255" xr:uid="{DD85BADF-51C1-4C1B-A148-EEE0B6B41FFF}"/>
    <cellStyle name="Note 4 3 2 3 2 2" xfId="5239" xr:uid="{AF168ACC-6CF0-48AF-A3FF-D51ED5DCD3E2}"/>
    <cellStyle name="Note 4 3 2 3 3" xfId="4247" xr:uid="{A4661C07-5DC6-4BC3-BE79-836CD9AD61EB}"/>
    <cellStyle name="Note 4 3 2 4" xfId="2594" xr:uid="{1368069E-DD54-4E1E-95E6-7933937184E0}"/>
    <cellStyle name="Note 4 3 2 4 2" xfId="4579" xr:uid="{AF601F0A-FC6C-479A-BAEA-C878ACA40EF8}"/>
    <cellStyle name="Note 4 3 2 5" xfId="3587" xr:uid="{0A9E3F60-68E7-4E77-85A5-3BF36149FBFC}"/>
    <cellStyle name="Note 4 3 3" xfId="1757" xr:uid="{73E82E51-E2B2-4427-9F22-B8A0207851B5}"/>
    <cellStyle name="Note 4 3 3 2" xfId="2758" xr:uid="{05E1AF40-CE2F-40FB-8923-2089A5796CB6}"/>
    <cellStyle name="Note 4 3 3 2 2" xfId="4742" xr:uid="{2887B5F1-4B4D-4F33-B4A0-56BB3B63CA02}"/>
    <cellStyle name="Note 4 3 3 3" xfId="3750" xr:uid="{4CCC6C4B-17DF-4BF0-B100-913E18AC53D1}"/>
    <cellStyle name="Note 4 3 4" xfId="2085" xr:uid="{FA4EA641-9D5B-40E9-8DEE-66E46CE18C7D}"/>
    <cellStyle name="Note 4 3 4 2" xfId="3084" xr:uid="{229189E3-3D0C-4D06-9A64-CBE4146030DC}"/>
    <cellStyle name="Note 4 3 4 2 2" xfId="5068" xr:uid="{A47FE3BE-E2AC-4F0E-B8B2-91F10805F845}"/>
    <cellStyle name="Note 4 3 4 3" xfId="4076" xr:uid="{C2385963-917C-4830-A637-47FCDA91A17F}"/>
    <cellStyle name="Note 4 3 5" xfId="2431" xr:uid="{27028076-48BE-4EE5-A236-034B6739CABB}"/>
    <cellStyle name="Note 4 3 5 2" xfId="4416" xr:uid="{86798085-E628-4C34-9C4D-5C8791DAE93F}"/>
    <cellStyle name="Note 4 3 6" xfId="3424" xr:uid="{B7306AE9-BB92-4BBF-A18F-FA069BFFC3E7}"/>
    <cellStyle name="Note 4 3 7" xfId="1431" xr:uid="{EEB453F7-A055-4736-9A6B-D61007A56828}"/>
    <cellStyle name="Note 4 4" xfId="161" xr:uid="{00000000-0005-0000-0000-000017050000}"/>
    <cellStyle name="Note 4 4 2" xfId="1838" xr:uid="{1B22A1C9-DFAC-448D-A8C9-D6C0737FB30F}"/>
    <cellStyle name="Note 4 4 2 2" xfId="2839" xr:uid="{4234B39F-4F37-4AB5-9399-8A350F4DA822}"/>
    <cellStyle name="Note 4 4 2 2 2" xfId="4823" xr:uid="{D16425B5-E8AD-4FDE-B300-22A6A6FEDF29}"/>
    <cellStyle name="Note 4 4 2 3" xfId="3831" xr:uid="{AEDEFE31-0898-4DED-9A6E-BEE1866084DE}"/>
    <cellStyle name="Note 4 4 3" xfId="2177" xr:uid="{A1EAA641-18AA-4F18-852D-9D65B4906FBB}"/>
    <cellStyle name="Note 4 4 3 2" xfId="3174" xr:uid="{CCC8213F-14B4-4D6E-97AD-13E5DA65AE14}"/>
    <cellStyle name="Note 4 4 3 2 2" xfId="5158" xr:uid="{5FCE53C1-A449-4976-A173-8DA8AA5D381A}"/>
    <cellStyle name="Note 4 4 3 3" xfId="4166" xr:uid="{81591202-6B3A-4A16-B1F9-A5A52D6D3D11}"/>
    <cellStyle name="Note 4 4 4" xfId="2512" xr:uid="{C84BCA37-970C-42A5-90F0-CC0B627F0CD1}"/>
    <cellStyle name="Note 4 4 4 2" xfId="4497" xr:uid="{888DD78B-47C3-48EC-BD2D-2DE1078D9F38}"/>
    <cellStyle name="Note 4 4 5" xfId="3505" xr:uid="{7DF84FF7-CBED-423A-B8AB-897EA81CA924}"/>
    <cellStyle name="Note 4 4 6" xfId="1512" xr:uid="{E75F9782-2D7A-4685-9B49-5DEE46401FAE}"/>
    <cellStyle name="Note 4 5" xfId="1320" xr:uid="{00000000-0005-0000-0000-000018050000}"/>
    <cellStyle name="Note 4 5 2" xfId="2676" xr:uid="{C3E4DAC0-A8A8-4015-A0FA-4BADF27FD07E}"/>
    <cellStyle name="Note 4 5 2 2" xfId="4660" xr:uid="{F75E7604-419F-432C-8662-93760EA765C3}"/>
    <cellStyle name="Note 4 5 3" xfId="3668" xr:uid="{E7A73A14-8222-4E06-8A38-58B40A730186}"/>
    <cellStyle name="Note 4 5 4" xfId="1675" xr:uid="{88960B85-E12C-4F6E-BAC1-DE79E9C2AAF3}"/>
    <cellStyle name="Note 4 6" xfId="2004" xr:uid="{0AA1CEE3-5DBA-4B0A-88B1-663231F0B006}"/>
    <cellStyle name="Note 4 6 2" xfId="3003" xr:uid="{AF66AD59-E6E5-414D-8C33-5C19BC380298}"/>
    <cellStyle name="Note 4 6 2 2" xfId="4987" xr:uid="{784B76CB-0B03-40E2-A7B8-B6213D53C1D7}"/>
    <cellStyle name="Note 4 6 3" xfId="3995" xr:uid="{A92EB76E-E6E0-4CC9-9FAF-B1F071EF9257}"/>
    <cellStyle name="Note 4 7" xfId="2349" xr:uid="{ED6AD823-F577-4FEB-A043-13208FC8C1BF}"/>
    <cellStyle name="Note 4 7 2" xfId="4334" xr:uid="{F8308071-EAC0-417B-9D78-00A9C7F3A466}"/>
    <cellStyle name="Note 4 8" xfId="3342" xr:uid="{33CCBE55-0414-4BB8-9542-744A7FD8FF11}"/>
    <cellStyle name="Note 4 9" xfId="1348" xr:uid="{AE3B66EA-7E8E-4A47-9D3A-8E461791149F}"/>
    <cellStyle name="Note 40" xfId="1226" xr:uid="{00000000-0005-0000-0000-000019050000}"/>
    <cellStyle name="Note 41" xfId="1246" xr:uid="{00000000-0005-0000-0000-00001A050000}"/>
    <cellStyle name="Note 42" xfId="1261" xr:uid="{00000000-0005-0000-0000-00001B050000}"/>
    <cellStyle name="Note 43" xfId="1275" xr:uid="{00000000-0005-0000-0000-00001C050000}"/>
    <cellStyle name="Note 5" xfId="162" xr:uid="{00000000-0005-0000-0000-00001D050000}"/>
    <cellStyle name="Note 5 2" xfId="735" xr:uid="{00000000-0005-0000-0000-00001E050000}"/>
    <cellStyle name="Note 5 2 2" xfId="1485" xr:uid="{7DDA2C70-076B-447C-917A-BC39F5D36562}"/>
    <cellStyle name="Note 5 2 2 2" xfId="1648" xr:uid="{B899FAAB-1B6E-40E2-8933-FB3D03EAB855}"/>
    <cellStyle name="Note 5 2 2 2 2" xfId="1974" xr:uid="{4E7601C7-71C9-454B-A404-9CFFBC7F8850}"/>
    <cellStyle name="Note 5 2 2 2 2 2" xfId="2975" xr:uid="{D92EFAA4-81AF-4E86-A981-0C58093C2A85}"/>
    <cellStyle name="Note 5 2 2 2 2 2 2" xfId="4959" xr:uid="{D86ACCB4-190F-4A4E-93F3-47E8E63A9F4A}"/>
    <cellStyle name="Note 5 2 2 2 2 3" xfId="3967" xr:uid="{00316EF9-AFA4-4E34-81FD-5A9E547F34C6}"/>
    <cellStyle name="Note 5 2 2 2 3" xfId="2312" xr:uid="{6496B55B-94B4-4842-A314-B83B04DBDBAA}"/>
    <cellStyle name="Note 5 2 2 2 3 2" xfId="3309" xr:uid="{55F294D5-115B-454E-AB30-4DC9D032E030}"/>
    <cellStyle name="Note 5 2 2 2 3 2 2" xfId="5293" xr:uid="{20F944D8-0E3E-47A0-B176-933E6608683C}"/>
    <cellStyle name="Note 5 2 2 2 3 3" xfId="4301" xr:uid="{0A4684A9-DFF1-46D1-9CDC-29CE603B01F0}"/>
    <cellStyle name="Note 5 2 2 2 4" xfId="2648" xr:uid="{45F3F355-03AD-4F86-98A1-C33F607D7F63}"/>
    <cellStyle name="Note 5 2 2 2 4 2" xfId="4633" xr:uid="{581D926B-91C1-4F44-A62F-0922D90E90FE}"/>
    <cellStyle name="Note 5 2 2 2 5" xfId="3641" xr:uid="{64466D71-9027-4929-A2BE-567220885A82}"/>
    <cellStyle name="Note 5 2 2 3" xfId="1811" xr:uid="{8989BAA1-E43E-4871-A58B-4A85465DAA16}"/>
    <cellStyle name="Note 5 2 2 3 2" xfId="2812" xr:uid="{D11A93F1-B173-43AD-A990-6ACAFA63F3BD}"/>
    <cellStyle name="Note 5 2 2 3 2 2" xfId="4796" xr:uid="{0AD70FC2-088A-46D6-A08F-426CBFDDA66D}"/>
    <cellStyle name="Note 5 2 2 3 3" xfId="3804" xr:uid="{F6518F13-7318-4A5E-B2E0-6D72EA823C54}"/>
    <cellStyle name="Note 5 2 2 4" xfId="2139" xr:uid="{4A85023F-EF92-4D38-BA78-FE36EB174B47}"/>
    <cellStyle name="Note 5 2 2 4 2" xfId="3138" xr:uid="{373A0B83-4581-4268-A2C4-62689263C1AF}"/>
    <cellStyle name="Note 5 2 2 4 2 2" xfId="5122" xr:uid="{4F704650-6C76-4BD0-BD07-5583B38FA1F3}"/>
    <cellStyle name="Note 5 2 2 4 3" xfId="4130" xr:uid="{093BBA3D-E982-4287-95BB-E175D8961EF1}"/>
    <cellStyle name="Note 5 2 2 5" xfId="2485" xr:uid="{CE846E9D-A306-4A80-8EBC-FC4B42246E91}"/>
    <cellStyle name="Note 5 2 2 5 2" xfId="4470" xr:uid="{644B9D31-54AF-4668-8B27-9660EB5D6ACF}"/>
    <cellStyle name="Note 5 2 2 6" xfId="3478" xr:uid="{01743609-83F9-4336-BE42-CC5C0FCBDB64}"/>
    <cellStyle name="Note 5 2 3" xfId="1566" xr:uid="{A4474B2A-C8A4-4EAB-A89B-404AA678E2BF}"/>
    <cellStyle name="Note 5 2 3 2" xfId="1892" xr:uid="{E4EB7BB8-A0C8-4136-AA6D-7D93802EFE74}"/>
    <cellStyle name="Note 5 2 3 2 2" xfId="2893" xr:uid="{FC0EBB41-A4DB-4AB3-BE29-B17CE3FB824E}"/>
    <cellStyle name="Note 5 2 3 2 2 2" xfId="4877" xr:uid="{D3EF6F5D-431A-4901-A676-9FBCF65090D3}"/>
    <cellStyle name="Note 5 2 3 2 3" xfId="3885" xr:uid="{F38E37AF-0242-4AE6-A724-CC0C2FA48519}"/>
    <cellStyle name="Note 5 2 3 3" xfId="2231" xr:uid="{713355AF-821F-43FB-B529-639E0FEFAE74}"/>
    <cellStyle name="Note 5 2 3 3 2" xfId="3228" xr:uid="{6057FA24-4A95-475E-9BE1-F0ED44FED6CA}"/>
    <cellStyle name="Note 5 2 3 3 2 2" xfId="5212" xr:uid="{24247211-8432-4AB3-B33F-3DF565179038}"/>
    <cellStyle name="Note 5 2 3 3 3" xfId="4220" xr:uid="{8FA9E312-FC74-46C3-A345-3CE46C622CAD}"/>
    <cellStyle name="Note 5 2 3 4" xfId="2566" xr:uid="{0C882593-5D83-4D9F-BAC6-73061E57EC03}"/>
    <cellStyle name="Note 5 2 3 4 2" xfId="4551" xr:uid="{929CF95C-5007-4A62-9B3F-9AAC081152B3}"/>
    <cellStyle name="Note 5 2 3 5" xfId="3559" xr:uid="{7EF42CD7-4D65-40F5-9483-FBA605562185}"/>
    <cellStyle name="Note 5 2 4" xfId="1729" xr:uid="{D35DF238-A837-4515-89DC-4F209E3EC725}"/>
    <cellStyle name="Note 5 2 4 2" xfId="2730" xr:uid="{6A6E70EA-6BFB-4173-9378-F91D942EB527}"/>
    <cellStyle name="Note 5 2 4 2 2" xfId="4714" xr:uid="{897E4D57-EA86-467C-B9C3-70AF51A9EF00}"/>
    <cellStyle name="Note 5 2 4 3" xfId="3722" xr:uid="{C166812D-EE96-4641-B0FF-C25A1508246C}"/>
    <cellStyle name="Note 5 2 5" xfId="2058" xr:uid="{3B2D5694-62D3-495E-B9FD-8DB284603405}"/>
    <cellStyle name="Note 5 2 5 2" xfId="3057" xr:uid="{A6810A30-E683-4588-B4D8-B83B4714332D}"/>
    <cellStyle name="Note 5 2 5 2 2" xfId="5041" xr:uid="{A08AEC62-4F2D-462B-B098-C84AD2A6BC60}"/>
    <cellStyle name="Note 5 2 5 3" xfId="4049" xr:uid="{59DB393E-79C4-4483-A220-D23DC574581D}"/>
    <cellStyle name="Note 5 2 6" xfId="2403" xr:uid="{1A5C1F4D-DC4D-44F3-BF49-A34C381E5974}"/>
    <cellStyle name="Note 5 2 6 2" xfId="4388" xr:uid="{D10C1518-4BF1-4200-963E-8936EE7C3AE2}"/>
    <cellStyle name="Note 5 2 7" xfId="3396" xr:uid="{D6AFCAFF-1D6A-4D5F-828E-C66FAD28E6DC}"/>
    <cellStyle name="Note 5 2 8" xfId="1402" xr:uid="{AB81E5F6-3518-4159-85EB-11CCE836E98E}"/>
    <cellStyle name="Note 5 3" xfId="1444" xr:uid="{081F865C-2118-4C93-8BE1-D661D9B5DE4F}"/>
    <cellStyle name="Note 5 3 2" xfId="1607" xr:uid="{D715E0D2-83E8-4D93-8244-46B0862FD3E7}"/>
    <cellStyle name="Note 5 3 2 2" xfId="1933" xr:uid="{91749E5D-B175-4D0E-9F52-39013886BC09}"/>
    <cellStyle name="Note 5 3 2 2 2" xfId="2934" xr:uid="{532FC9DC-91E2-4858-B672-DEDF35D49245}"/>
    <cellStyle name="Note 5 3 2 2 2 2" xfId="4918" xr:uid="{9154CF6B-F568-4B83-A757-7CE40AC7EA53}"/>
    <cellStyle name="Note 5 3 2 2 3" xfId="3926" xr:uid="{493E5296-7925-483C-9C3A-6DFBB60BA27B}"/>
    <cellStyle name="Note 5 3 2 3" xfId="2271" xr:uid="{7C6AC5B4-FB34-486A-BD62-A37542B8261D}"/>
    <cellStyle name="Note 5 3 2 3 2" xfId="3268" xr:uid="{2CA81A81-CE1E-4C51-B987-808C7093C964}"/>
    <cellStyle name="Note 5 3 2 3 2 2" xfId="5252" xr:uid="{A7B0DC47-2EB3-4AB4-99EF-438FB9561E41}"/>
    <cellStyle name="Note 5 3 2 3 3" xfId="4260" xr:uid="{F36C1B63-253A-4E11-AB33-F4FF6DDE00ED}"/>
    <cellStyle name="Note 5 3 2 4" xfId="2607" xr:uid="{4561FAB8-5112-4ABA-A46C-859A046612EB}"/>
    <cellStyle name="Note 5 3 2 4 2" xfId="4592" xr:uid="{329AE5A0-1302-4B60-94AE-8F3B9947AC5F}"/>
    <cellStyle name="Note 5 3 2 5" xfId="3600" xr:uid="{99FD564D-8677-4FA0-A9B3-09AFA86554F9}"/>
    <cellStyle name="Note 5 3 3" xfId="1770" xr:uid="{F4297312-C1F8-451F-A985-E2BB3A87B91E}"/>
    <cellStyle name="Note 5 3 3 2" xfId="2771" xr:uid="{1E10C1ED-5A88-415A-8AC0-D1B35DE3DE3C}"/>
    <cellStyle name="Note 5 3 3 2 2" xfId="4755" xr:uid="{C0308959-6A75-4655-B7AB-EDAA9A3A5CDF}"/>
    <cellStyle name="Note 5 3 3 3" xfId="3763" xr:uid="{C263D489-AE65-4FCF-A5C3-97AC5EC6F235}"/>
    <cellStyle name="Note 5 3 4" xfId="2098" xr:uid="{75953041-BEBE-4043-BAB1-4A3C01DB8FDD}"/>
    <cellStyle name="Note 5 3 4 2" xfId="3097" xr:uid="{989F17E5-00EF-46FC-A6AA-7C7797E14522}"/>
    <cellStyle name="Note 5 3 4 2 2" xfId="5081" xr:uid="{D424326A-CD19-44B9-BD1B-FC903CE2796E}"/>
    <cellStyle name="Note 5 3 4 3" xfId="4089" xr:uid="{4C7888C7-1E7D-4A74-8D76-C8F0E0069060}"/>
    <cellStyle name="Note 5 3 5" xfId="2444" xr:uid="{6DCA7A81-3228-49CE-BA27-F57FBF8E1DB0}"/>
    <cellStyle name="Note 5 3 5 2" xfId="4429" xr:uid="{6D941648-B74C-4927-8491-C74D4FCCC8A6}"/>
    <cellStyle name="Note 5 3 6" xfId="3437" xr:uid="{46E5A61D-1B7E-42BA-88AA-36650147B574}"/>
    <cellStyle name="Note 5 4" xfId="1525" xr:uid="{388E48A8-2AE3-46F2-989F-7F7D7C1AA92C}"/>
    <cellStyle name="Note 5 4 2" xfId="1851" xr:uid="{65D25A13-7BF3-4480-8DC1-7B0A3ED70EBF}"/>
    <cellStyle name="Note 5 4 2 2" xfId="2852" xr:uid="{494C803F-164C-4F24-8F2B-B357A9C88F86}"/>
    <cellStyle name="Note 5 4 2 2 2" xfId="4836" xr:uid="{2894FE3E-B8D2-4F89-9393-22AA6E7A9D30}"/>
    <cellStyle name="Note 5 4 2 3" xfId="3844" xr:uid="{8039AD5B-404C-4B32-B725-193F37F59F68}"/>
    <cellStyle name="Note 5 4 3" xfId="2190" xr:uid="{7AE79820-714A-4B35-8253-417D7B265A9F}"/>
    <cellStyle name="Note 5 4 3 2" xfId="3187" xr:uid="{7EF0BD20-1512-468F-8644-97116CC0F4A6}"/>
    <cellStyle name="Note 5 4 3 2 2" xfId="5171" xr:uid="{26050E36-5699-4598-AF88-C4216695FBEC}"/>
    <cellStyle name="Note 5 4 3 3" xfId="4179" xr:uid="{A91B1498-3599-44F5-85DD-3B22F47C861A}"/>
    <cellStyle name="Note 5 4 4" xfId="2525" xr:uid="{2ECD3E0A-C904-4B96-8D9B-3951ECA57302}"/>
    <cellStyle name="Note 5 4 4 2" xfId="4510" xr:uid="{F81FAAAB-115D-4A56-9171-F2D61106F2D0}"/>
    <cellStyle name="Note 5 4 5" xfId="3518" xr:uid="{48606D6D-D2AE-435D-81A2-33F845ACF75D}"/>
    <cellStyle name="Note 5 5" xfId="1688" xr:uid="{F7AA8BE0-C9A0-48AB-AD10-6572428578CA}"/>
    <cellStyle name="Note 5 5 2" xfId="2689" xr:uid="{46F31F0B-4285-4FC7-968A-240F6C609AB5}"/>
    <cellStyle name="Note 5 5 2 2" xfId="4673" xr:uid="{895EFA07-F89D-44A9-BC64-C8EC8957AAEE}"/>
    <cellStyle name="Note 5 5 3" xfId="3681" xr:uid="{FFBE21E8-5992-4303-9BFA-5D0983B27D3B}"/>
    <cellStyle name="Note 5 6" xfId="2017" xr:uid="{3CBF8C6A-6A7F-499F-B2A9-44F454854970}"/>
    <cellStyle name="Note 5 6 2" xfId="3016" xr:uid="{993F9B07-F5BC-4163-BF84-B8AEC620DB7F}"/>
    <cellStyle name="Note 5 6 2 2" xfId="5000" xr:uid="{13E011ED-5CCE-4CD4-A9DC-36FDE78BCBD4}"/>
    <cellStyle name="Note 5 6 3" xfId="4008" xr:uid="{62C9BF94-261F-4290-A2C9-B7918A238D6A}"/>
    <cellStyle name="Note 5 7" xfId="2362" xr:uid="{6173ED0D-DD41-4606-B9AC-90BF191E613B}"/>
    <cellStyle name="Note 5 7 2" xfId="4347" xr:uid="{4889CB1F-3D4C-4435-91F9-894FD7364073}"/>
    <cellStyle name="Note 5 8" xfId="3355" xr:uid="{81AF759A-8535-4EF6-99C0-DA101E9B2994}"/>
    <cellStyle name="Note 5 9" xfId="1361" xr:uid="{E19DFE0C-14C3-4131-A365-40602032A068}"/>
    <cellStyle name="Note 6" xfId="163" xr:uid="{00000000-0005-0000-0000-00001F050000}"/>
    <cellStyle name="Note 6 2" xfId="736" xr:uid="{00000000-0005-0000-0000-000020050000}"/>
    <cellStyle name="Note 6 2 2" xfId="1620" xr:uid="{7379B762-5D87-4087-91F6-B79958084E52}"/>
    <cellStyle name="Note 6 2 2 2" xfId="1946" xr:uid="{BA8644E3-4D7E-4DA6-A485-7DDDFF449DBF}"/>
    <cellStyle name="Note 6 2 2 2 2" xfId="2947" xr:uid="{65E4B686-37F0-4499-8D17-8C4FA6AF228C}"/>
    <cellStyle name="Note 6 2 2 2 2 2" xfId="4931" xr:uid="{3D448367-E745-438E-AFEB-F65CF24825C4}"/>
    <cellStyle name="Note 6 2 2 2 3" xfId="3939" xr:uid="{9FFFAD2D-E6EF-47E3-8566-F58748598A43}"/>
    <cellStyle name="Note 6 2 2 3" xfId="2284" xr:uid="{7EA07A1E-D109-4C10-B3E5-F71CFBDE6F0B}"/>
    <cellStyle name="Note 6 2 2 3 2" xfId="3281" xr:uid="{08AB3EF2-ABC4-4DD9-84F2-9C10D67668D4}"/>
    <cellStyle name="Note 6 2 2 3 2 2" xfId="5265" xr:uid="{A256B878-A12E-4940-A86F-098FAA18365C}"/>
    <cellStyle name="Note 6 2 2 3 3" xfId="4273" xr:uid="{5EF91B16-1898-40E9-A70A-E6944761445B}"/>
    <cellStyle name="Note 6 2 2 4" xfId="2620" xr:uid="{7A57B40F-C551-4E8E-BFF0-C2ACC74AD169}"/>
    <cellStyle name="Note 6 2 2 4 2" xfId="4605" xr:uid="{1096A8B6-A1B1-4119-8AC7-AA8C67C761D6}"/>
    <cellStyle name="Note 6 2 2 5" xfId="3613" xr:uid="{64D46167-D700-4583-BE22-A50519B33A9D}"/>
    <cellStyle name="Note 6 2 3" xfId="1783" xr:uid="{05492B17-B96C-4E37-B794-A5ED248A2EFB}"/>
    <cellStyle name="Note 6 2 3 2" xfId="2784" xr:uid="{A31500BC-23C2-4FF6-A314-9CF3B2C5907F}"/>
    <cellStyle name="Note 6 2 3 2 2" xfId="4768" xr:uid="{6AF0C731-5742-4602-AF9F-1EA29F74A981}"/>
    <cellStyle name="Note 6 2 3 3" xfId="3776" xr:uid="{EDA86023-2F1C-485D-BF8B-700F4A4708A2}"/>
    <cellStyle name="Note 6 2 4" xfId="2111" xr:uid="{D9B9BF20-58F0-4DFB-9107-F9D13B603635}"/>
    <cellStyle name="Note 6 2 4 2" xfId="3110" xr:uid="{C4C218C7-B97F-4958-A195-EA39B80015EB}"/>
    <cellStyle name="Note 6 2 4 2 2" xfId="5094" xr:uid="{98CA8917-08AB-4D61-B734-AE9329C9C235}"/>
    <cellStyle name="Note 6 2 4 3" xfId="4102" xr:uid="{B8D8971C-CE23-45EE-AFE1-9440D67E2C7F}"/>
    <cellStyle name="Note 6 2 5" xfId="2457" xr:uid="{FE5FCB1F-32B4-4BAF-B906-5DFB85200675}"/>
    <cellStyle name="Note 6 2 5 2" xfId="4442" xr:uid="{7EEED3D7-2D6A-4249-B664-756023237051}"/>
    <cellStyle name="Note 6 2 6" xfId="3450" xr:uid="{253BBD3F-1741-45F7-BFAC-B1AE1C70C658}"/>
    <cellStyle name="Note 6 2 7" xfId="1457" xr:uid="{C14A7603-05C6-4AD7-8B1C-6299665694EB}"/>
    <cellStyle name="Note 6 3" xfId="1538" xr:uid="{C054BADB-F8EA-440F-A9E2-5BEF9E71F181}"/>
    <cellStyle name="Note 6 3 2" xfId="1864" xr:uid="{FF11656D-E0EC-41DC-A3E9-11AD9FDD3B5F}"/>
    <cellStyle name="Note 6 3 2 2" xfId="2865" xr:uid="{DC6BB970-92F3-4EA9-A1D9-DD6E2D806380}"/>
    <cellStyle name="Note 6 3 2 2 2" xfId="4849" xr:uid="{7137E9FB-4817-43A1-B60C-0941F78266EA}"/>
    <cellStyle name="Note 6 3 2 3" xfId="3857" xr:uid="{127C3C6C-AB7E-4295-9513-3E94D5AB636E}"/>
    <cellStyle name="Note 6 3 3" xfId="2203" xr:uid="{0684D2AC-BC91-421B-BF8D-6EB45A2A5DBE}"/>
    <cellStyle name="Note 6 3 3 2" xfId="3200" xr:uid="{03ACEA17-6419-4CDE-90B5-D2654D94C938}"/>
    <cellStyle name="Note 6 3 3 2 2" xfId="5184" xr:uid="{2AB4D021-BED8-4FAD-8BEA-D27EC289276E}"/>
    <cellStyle name="Note 6 3 3 3" xfId="4192" xr:uid="{06F2C722-F304-43B3-BCFC-2D088B28F257}"/>
    <cellStyle name="Note 6 3 4" xfId="2538" xr:uid="{859DAAE7-ADE0-4F43-A26F-9C91865E5295}"/>
    <cellStyle name="Note 6 3 4 2" xfId="4523" xr:uid="{5429D6BE-4270-4A32-B98D-D04EB4F02344}"/>
    <cellStyle name="Note 6 3 5" xfId="3531" xr:uid="{86BF60CC-D478-415D-AE15-917D2B2BBBEA}"/>
    <cellStyle name="Note 6 4" xfId="1701" xr:uid="{79483238-AF1F-423F-9612-5675E18AB791}"/>
    <cellStyle name="Note 6 4 2" xfId="2702" xr:uid="{2F0B871D-61F1-479C-B0FD-431BE16B23D6}"/>
    <cellStyle name="Note 6 4 2 2" xfId="4686" xr:uid="{373533F0-238E-449F-BD48-234C6F1622B2}"/>
    <cellStyle name="Note 6 4 3" xfId="3694" xr:uid="{BE4A906C-2DC9-4F0B-806F-00F4877AB24D}"/>
    <cellStyle name="Note 6 5" xfId="2030" xr:uid="{1B6A1372-0D7C-4F09-BDDD-EDA0DF63F144}"/>
    <cellStyle name="Note 6 5 2" xfId="3029" xr:uid="{AAEB55FA-0098-4592-BF5E-61A2CE9A9F84}"/>
    <cellStyle name="Note 6 5 2 2" xfId="5013" xr:uid="{7A43AD1F-7980-457D-B465-8A69AB65104F}"/>
    <cellStyle name="Note 6 5 3" xfId="4021" xr:uid="{8263A85A-F319-41BB-BA8F-A522F7B89CFD}"/>
    <cellStyle name="Note 6 6" xfId="2375" xr:uid="{D1C29DAE-F9A9-40B0-B553-BDE6B6083091}"/>
    <cellStyle name="Note 6 6 2" xfId="4360" xr:uid="{D1317A97-BE83-4C49-8D85-C3EE49A4FF28}"/>
    <cellStyle name="Note 6 7" xfId="3368" xr:uid="{33EE41F8-C45C-4DF1-B056-3C91EDB0B6B7}"/>
    <cellStyle name="Note 6 8" xfId="1374" xr:uid="{CE4197AE-4B76-4E2E-B6BA-FB0B18C6717A}"/>
    <cellStyle name="Note 7" xfId="164" xr:uid="{00000000-0005-0000-0000-000021050000}"/>
    <cellStyle name="Note 7 2" xfId="737" xr:uid="{00000000-0005-0000-0000-000022050000}"/>
    <cellStyle name="Note 8" xfId="389" xr:uid="{00000000-0005-0000-0000-000023050000}"/>
    <cellStyle name="Note 8 2" xfId="960" xr:uid="{00000000-0005-0000-0000-000024050000}"/>
    <cellStyle name="Note 9" xfId="390" xr:uid="{00000000-0005-0000-0000-000025050000}"/>
    <cellStyle name="Note 9 2" xfId="961" xr:uid="{00000000-0005-0000-0000-000026050000}"/>
    <cellStyle name="Output" xfId="53" builtinId="21" customBuiltin="1"/>
    <cellStyle name="Percent 2" xfId="19" xr:uid="{00000000-0005-0000-0000-000028050000}"/>
    <cellStyle name="Percent 2 2" xfId="44" xr:uid="{00000000-0005-0000-0000-000029050000}"/>
    <cellStyle name="Percent 2 2 2" xfId="1301" xr:uid="{00000000-0005-0000-0000-00002A050000}"/>
    <cellStyle name="Percent 2 2 3" xfId="1241" xr:uid="{00000000-0005-0000-0000-00002B050000}"/>
    <cellStyle name="Percent 2 2 4" xfId="5340" xr:uid="{7BE2D645-4A1C-4AB1-9A73-C5E6209005CB}"/>
    <cellStyle name="Percent 2 3" xfId="1206" xr:uid="{00000000-0005-0000-0000-00002C050000}"/>
    <cellStyle name="Percent 2 4" xfId="1323" xr:uid="{00000000-0005-0000-0000-00002D050000}"/>
    <cellStyle name="Percent 2 5" xfId="2661" xr:uid="{CD5C17D0-AEF9-496A-A636-23061BB8AAC7}"/>
    <cellStyle name="Percent 2 6" xfId="5316" xr:uid="{D6D9C852-6ED8-40C1-93C5-B30E0DD91CC5}"/>
    <cellStyle name="Percent 2 7" xfId="5326" xr:uid="{2A4B748D-A2E2-4F64-844C-386AD89EC2A6}"/>
    <cellStyle name="Percent 3" xfId="20" xr:uid="{00000000-0005-0000-0000-00002E050000}"/>
    <cellStyle name="Percent 3 2" xfId="5314" xr:uid="{6CCE146E-3122-4ABA-85B5-B138A66C488B}"/>
    <cellStyle name="Percent 3 3" xfId="5329" xr:uid="{617099C8-E7C3-4518-BE7D-84A12EB600C8}"/>
    <cellStyle name="Percent 4" xfId="31" xr:uid="{00000000-0005-0000-0000-00002F050000}"/>
    <cellStyle name="Percent 4 2" xfId="5341" xr:uid="{04F368A1-08D3-4243-A9C4-C9702C068701}"/>
    <cellStyle name="Percent 5" xfId="1299" xr:uid="{00000000-0005-0000-0000-000030050000}"/>
    <cellStyle name="Percent 6" xfId="1332" xr:uid="{00000000-0005-0000-0000-000031050000}"/>
    <cellStyle name="Percent 7" xfId="5344" xr:uid="{1B8CD240-A56F-4552-80F7-C57B7187B38C}"/>
    <cellStyle name="Percent 8" xfId="5347" xr:uid="{90186FA4-748B-417B-A29C-45A24D074082}"/>
    <cellStyle name="Title 2" xfId="638" xr:uid="{00000000-0005-0000-0000-000032050000}"/>
    <cellStyle name="Total" xfId="59" builtinId="25" customBuiltin="1"/>
    <cellStyle name="Warning Text" xfId="57" builtinId="11" customBuiltin="1"/>
  </cellStyles>
  <dxfs count="174"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196851</xdr:colOff>
      <xdr:row>0</xdr:row>
      <xdr:rowOff>30692</xdr:rowOff>
    </xdr:from>
    <xdr:to>
      <xdr:col>0</xdr:col>
      <xdr:colOff>1082417</xdr:colOff>
      <xdr:row>2</xdr:row>
      <xdr:rowOff>53763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1" y="30692"/>
          <a:ext cx="874136" cy="81174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680</xdr:row>
      <xdr:rowOff>105833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3947583" y="1820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2656417</xdr:colOff>
      <xdr:row>0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56417" y="12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1190625</xdr:colOff>
      <xdr:row>0</xdr:row>
      <xdr:rowOff>222250</xdr:rowOff>
    </xdr:from>
    <xdr:ext cx="4095750" cy="468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1190625" y="222250"/>
          <a:ext cx="409575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300" b="1"/>
            <a:t>Approved Service Center Rates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counting.unl.edu/financial-accounting/service-centers" TargetMode="External"/><Relationship Id="rId1" Type="http://schemas.openxmlformats.org/officeDocument/2006/relationships/hyperlink" Target="http://research.unl.edu/sp1/servicecenterrates.s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181"/>
  <sheetViews>
    <sheetView tabSelected="1" zoomScale="90" zoomScaleNormal="90" workbookViewId="0">
      <selection activeCell="K14" sqref="K14"/>
    </sheetView>
  </sheetViews>
  <sheetFormatPr defaultColWidth="9.140625" defaultRowHeight="28.5" customHeight="1"/>
  <cols>
    <col min="1" max="1" width="58.42578125" style="45" bestFit="1" customWidth="1"/>
    <col min="2" max="2" width="25.5703125" style="46" customWidth="1"/>
    <col min="3" max="3" width="56.28515625" style="45" customWidth="1"/>
    <col min="4" max="4" width="13.140625" style="47" customWidth="1"/>
    <col min="5" max="5" width="30.7109375" style="45" bestFit="1" customWidth="1"/>
    <col min="6" max="6" width="25" style="45" customWidth="1"/>
    <col min="7" max="7" width="32.5703125" style="46" customWidth="1"/>
    <col min="8" max="8" width="12" style="45" customWidth="1"/>
    <col min="9" max="12" width="9.140625" style="45" customWidth="1"/>
    <col min="13" max="13" width="9.140625" style="45" hidden="1" customWidth="1"/>
    <col min="14" max="84" width="9.140625" style="45" customWidth="1"/>
    <col min="85" max="16384" width="9.140625" style="45"/>
  </cols>
  <sheetData>
    <row r="1" spans="1:85" ht="32.25" customHeight="1">
      <c r="A1"/>
      <c r="B1"/>
      <c r="C1" s="1" t="s">
        <v>0</v>
      </c>
      <c r="D1" s="36"/>
      <c r="E1" s="34"/>
      <c r="F1" s="39"/>
      <c r="G1" s="41"/>
      <c r="H1" s="2"/>
    </row>
    <row r="2" spans="1:85" s="49" customFormat="1" ht="30" customHeight="1">
      <c r="A2" s="4"/>
      <c r="B2" s="6"/>
      <c r="C2" s="1" t="s">
        <v>1</v>
      </c>
      <c r="D2" s="37" t="s">
        <v>2</v>
      </c>
      <c r="E2" s="35" t="s">
        <v>3</v>
      </c>
      <c r="F2" s="40" t="s">
        <v>4</v>
      </c>
      <c r="G2" s="38"/>
      <c r="H2" s="5"/>
    </row>
    <row r="3" spans="1:85" s="44" customFormat="1" ht="23.25" customHeight="1">
      <c r="A3" s="7" t="s">
        <v>5</v>
      </c>
      <c r="B3" s="9" t="s">
        <v>6</v>
      </c>
      <c r="C3" s="7" t="s">
        <v>7</v>
      </c>
      <c r="D3" s="8" t="s">
        <v>8</v>
      </c>
      <c r="E3" s="7" t="s">
        <v>9</v>
      </c>
      <c r="F3" s="7" t="s">
        <v>10</v>
      </c>
      <c r="G3" s="9" t="s">
        <v>11</v>
      </c>
      <c r="H3" s="10"/>
    </row>
    <row r="4" spans="1:85" s="44" customFormat="1" ht="12" customHeight="1">
      <c r="A4" s="15" t="s">
        <v>12</v>
      </c>
      <c r="B4" s="31" t="s">
        <v>13</v>
      </c>
      <c r="C4" s="13" t="s">
        <v>14</v>
      </c>
      <c r="D4" s="16">
        <v>65</v>
      </c>
      <c r="E4" s="13" t="s">
        <v>15</v>
      </c>
      <c r="F4" s="13" t="s">
        <v>4</v>
      </c>
      <c r="G4" s="3" t="str">
        <f t="shared" ref="G4:G10" si="0">IF(ISBLANK(F4)," ",IF(F4=$F$2, "Approved",IF(F4=$F$1,"Approved","Not Approved")))</f>
        <v>Approved</v>
      </c>
      <c r="H4" s="2" t="str">
        <f t="shared" ref="H4:H10" si="1">IF(G4="Not Approved",LEFT($D$1,4)&amp;""&amp;LEFT($D$2,4)," ")</f>
        <v xml:space="preserve"> 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</row>
    <row r="5" spans="1:85" s="44" customFormat="1" ht="12" customHeight="1">
      <c r="A5" s="50"/>
      <c r="B5" s="31"/>
      <c r="C5" s="13" t="s">
        <v>16</v>
      </c>
      <c r="D5" s="16">
        <v>65</v>
      </c>
      <c r="E5" s="13" t="s">
        <v>15</v>
      </c>
      <c r="F5" s="13" t="s">
        <v>4</v>
      </c>
      <c r="G5" s="3" t="str">
        <f t="shared" si="0"/>
        <v>Approved</v>
      </c>
      <c r="H5" s="2" t="str">
        <f t="shared" si="1"/>
        <v xml:space="preserve"> 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</row>
    <row r="6" spans="1:85" s="44" customFormat="1" ht="12" customHeight="1">
      <c r="A6" s="50"/>
      <c r="B6" s="31"/>
      <c r="C6" s="13" t="s">
        <v>17</v>
      </c>
      <c r="D6" s="30">
        <v>65</v>
      </c>
      <c r="E6" s="13" t="s">
        <v>15</v>
      </c>
      <c r="F6" s="13" t="s">
        <v>4</v>
      </c>
      <c r="G6" s="3" t="str">
        <f t="shared" si="0"/>
        <v>Approved</v>
      </c>
      <c r="H6" s="2" t="str">
        <f t="shared" si="1"/>
        <v xml:space="preserve"> 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</row>
    <row r="7" spans="1:85" s="44" customFormat="1" ht="12" customHeight="1">
      <c r="A7" s="50"/>
      <c r="B7" s="31"/>
      <c r="C7" s="13" t="s">
        <v>18</v>
      </c>
      <c r="D7" s="30">
        <v>85</v>
      </c>
      <c r="E7" s="13" t="s">
        <v>15</v>
      </c>
      <c r="F7" s="13" t="s">
        <v>4</v>
      </c>
      <c r="G7" s="3" t="str">
        <f t="shared" si="0"/>
        <v>Approved</v>
      </c>
      <c r="H7" s="2" t="str">
        <f t="shared" si="1"/>
        <v xml:space="preserve"> 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</row>
    <row r="8" spans="1:85" s="44" customFormat="1" ht="12" customHeight="1">
      <c r="A8" s="50"/>
      <c r="B8" s="31"/>
      <c r="C8" s="13" t="s">
        <v>19</v>
      </c>
      <c r="D8" s="30">
        <v>85</v>
      </c>
      <c r="E8" s="13" t="s">
        <v>15</v>
      </c>
      <c r="F8" s="13" t="s">
        <v>4</v>
      </c>
      <c r="G8" s="3" t="str">
        <f t="shared" si="0"/>
        <v>Approved</v>
      </c>
      <c r="H8" s="2" t="str">
        <f t="shared" si="1"/>
        <v xml:space="preserve"> 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</row>
    <row r="9" spans="1:85" s="44" customFormat="1" ht="12" customHeight="1">
      <c r="A9" s="51"/>
      <c r="B9" s="31"/>
      <c r="C9" s="13" t="s">
        <v>20</v>
      </c>
      <c r="D9" s="30">
        <v>70</v>
      </c>
      <c r="E9" s="13" t="s">
        <v>15</v>
      </c>
      <c r="F9" s="13" t="s">
        <v>4</v>
      </c>
      <c r="G9" s="3" t="str">
        <f t="shared" si="0"/>
        <v>Approved</v>
      </c>
      <c r="H9" s="2" t="str">
        <f t="shared" si="1"/>
        <v xml:space="preserve"> 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s="44" customFormat="1" ht="12" customHeight="1">
      <c r="A10" s="51"/>
      <c r="B10" s="31"/>
      <c r="C10" s="13" t="s">
        <v>21</v>
      </c>
      <c r="D10" s="30">
        <v>18</v>
      </c>
      <c r="E10" s="13" t="s">
        <v>15</v>
      </c>
      <c r="F10" s="13" t="s">
        <v>4</v>
      </c>
      <c r="G10" s="3" t="str">
        <f t="shared" si="0"/>
        <v>Approved</v>
      </c>
      <c r="H10" s="2" t="str">
        <f t="shared" si="1"/>
        <v xml:space="preserve"> 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s="44" customFormat="1" ht="12" customHeight="1">
      <c r="A11" s="105"/>
      <c r="B11" s="121"/>
      <c r="C11" s="94"/>
      <c r="D11" s="92"/>
      <c r="E11" s="94"/>
      <c r="F11" s="91"/>
      <c r="G11" s="93"/>
      <c r="H11" s="94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s="44" customFormat="1" ht="12" customHeight="1">
      <c r="A12" s="15" t="s">
        <v>22</v>
      </c>
      <c r="B12" s="31" t="s">
        <v>23</v>
      </c>
      <c r="C12" s="13"/>
      <c r="D12" s="16"/>
      <c r="E12" s="13"/>
      <c r="F12" s="13"/>
      <c r="G12" s="3"/>
      <c r="H12" s="2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s="44" customFormat="1" ht="12" customHeight="1">
      <c r="A13" s="15"/>
      <c r="B13" s="31"/>
      <c r="C13" s="29" t="s">
        <v>24</v>
      </c>
      <c r="D13" s="16"/>
      <c r="E13" s="13"/>
      <c r="F13" s="13"/>
      <c r="G13" s="3"/>
      <c r="H13" s="2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s="44" customFormat="1" ht="12" customHeight="1">
      <c r="A14" s="15"/>
      <c r="B14" s="31"/>
      <c r="C14" s="13" t="s">
        <v>25</v>
      </c>
      <c r="D14" s="16">
        <v>63</v>
      </c>
      <c r="E14" s="13" t="s">
        <v>15</v>
      </c>
      <c r="F14" s="13" t="s">
        <v>4</v>
      </c>
      <c r="G14" s="3" t="str">
        <f t="shared" ref="G14:G32" si="2">IF(ISBLANK(F14)," ",IF(F14=$F$2, "Approved",IF(F14=$F$1,"Approved","Not Approved")))</f>
        <v>Approved</v>
      </c>
      <c r="H14" s="2" t="str">
        <f t="shared" ref="H14:H32" si="3">IF(G14="Not Approved",LEFT($D$1,4)&amp;""&amp;LEFT($D$2,4)," ")</f>
        <v xml:space="preserve"> 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s="44" customFormat="1" ht="12" customHeight="1">
      <c r="A15" s="15"/>
      <c r="B15" s="31"/>
      <c r="C15" s="13" t="s">
        <v>26</v>
      </c>
      <c r="D15" s="16">
        <v>39</v>
      </c>
      <c r="E15" s="13" t="s">
        <v>15</v>
      </c>
      <c r="F15" s="13" t="s">
        <v>4</v>
      </c>
      <c r="G15" s="3" t="str">
        <f t="shared" si="2"/>
        <v>Approved</v>
      </c>
      <c r="H15" s="2" t="str">
        <f t="shared" si="3"/>
        <v xml:space="preserve"> 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</row>
    <row r="16" spans="1:85" s="44" customFormat="1" ht="12" customHeight="1">
      <c r="A16" s="15"/>
      <c r="B16" s="31"/>
      <c r="C16" s="13" t="s">
        <v>27</v>
      </c>
      <c r="D16" s="16">
        <v>36</v>
      </c>
      <c r="E16" s="13" t="s">
        <v>15</v>
      </c>
      <c r="F16" s="13" t="s">
        <v>4</v>
      </c>
      <c r="G16" s="3" t="str">
        <f t="shared" si="2"/>
        <v>Approved</v>
      </c>
      <c r="H16" s="2" t="str">
        <f t="shared" si="3"/>
        <v xml:space="preserve"> 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</row>
    <row r="17" spans="1:85" s="44" customFormat="1" ht="12" customHeight="1">
      <c r="A17" s="15"/>
      <c r="B17" s="31"/>
      <c r="C17" s="13" t="s">
        <v>28</v>
      </c>
      <c r="D17" s="16">
        <v>29</v>
      </c>
      <c r="E17" s="13" t="s">
        <v>15</v>
      </c>
      <c r="F17" s="13" t="s">
        <v>4</v>
      </c>
      <c r="G17" s="3" t="str">
        <f t="shared" si="2"/>
        <v>Approved</v>
      </c>
      <c r="H17" s="2" t="str">
        <f t="shared" si="3"/>
        <v xml:space="preserve"> 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</row>
    <row r="18" spans="1:85" s="44" customFormat="1" ht="12" customHeight="1">
      <c r="A18" s="15"/>
      <c r="B18" s="31"/>
      <c r="C18" s="13" t="s">
        <v>29</v>
      </c>
      <c r="D18" s="16">
        <v>42</v>
      </c>
      <c r="E18" s="13" t="s">
        <v>15</v>
      </c>
      <c r="F18" s="13" t="s">
        <v>4</v>
      </c>
      <c r="G18" s="3" t="str">
        <f t="shared" si="2"/>
        <v>Approved</v>
      </c>
      <c r="H18" s="2" t="str">
        <f t="shared" si="3"/>
        <v xml:space="preserve"> 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</row>
    <row r="19" spans="1:85" s="44" customFormat="1" ht="12" customHeight="1">
      <c r="A19" s="15"/>
      <c r="B19" s="31"/>
      <c r="C19" s="13" t="s">
        <v>30</v>
      </c>
      <c r="D19" s="16">
        <v>52</v>
      </c>
      <c r="E19" s="13" t="s">
        <v>15</v>
      </c>
      <c r="F19" s="13" t="s">
        <v>4</v>
      </c>
      <c r="G19" s="3" t="str">
        <f t="shared" si="2"/>
        <v>Approved</v>
      </c>
      <c r="H19" s="2" t="str">
        <f t="shared" si="3"/>
        <v xml:space="preserve"> 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</row>
    <row r="20" spans="1:85" s="44" customFormat="1" ht="12" customHeight="1">
      <c r="A20" s="15"/>
      <c r="B20" s="31"/>
      <c r="C20" s="13" t="s">
        <v>31</v>
      </c>
      <c r="D20" s="16">
        <v>70</v>
      </c>
      <c r="E20" s="13" t="s">
        <v>15</v>
      </c>
      <c r="F20" s="13" t="s">
        <v>4</v>
      </c>
      <c r="G20" s="3" t="str">
        <f t="shared" si="2"/>
        <v>Approved</v>
      </c>
      <c r="H20" s="2" t="str">
        <f t="shared" si="3"/>
        <v xml:space="preserve"> 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</row>
    <row r="21" spans="1:85" s="44" customFormat="1" ht="12" customHeight="1">
      <c r="A21" s="15"/>
      <c r="B21" s="31"/>
      <c r="C21" s="13" t="s">
        <v>32</v>
      </c>
      <c r="D21" s="16">
        <v>73</v>
      </c>
      <c r="E21" s="13" t="s">
        <v>15</v>
      </c>
      <c r="F21" s="13" t="s">
        <v>4</v>
      </c>
      <c r="G21" s="3" t="str">
        <f t="shared" si="2"/>
        <v>Approved</v>
      </c>
      <c r="H21" s="2" t="str">
        <f t="shared" si="3"/>
        <v xml:space="preserve"> 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</row>
    <row r="22" spans="1:85" s="44" customFormat="1" ht="12" customHeight="1">
      <c r="A22" s="15"/>
      <c r="B22" s="31"/>
      <c r="C22" s="13" t="s">
        <v>33</v>
      </c>
      <c r="D22" s="16">
        <v>53</v>
      </c>
      <c r="E22" s="13" t="s">
        <v>15</v>
      </c>
      <c r="F22" s="13" t="s">
        <v>4</v>
      </c>
      <c r="G22" s="3" t="str">
        <f t="shared" si="2"/>
        <v>Approved</v>
      </c>
      <c r="H22" s="2" t="str">
        <f t="shared" si="3"/>
        <v xml:space="preserve"> 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</row>
    <row r="23" spans="1:85" s="44" customFormat="1" ht="12" customHeight="1">
      <c r="A23" s="15"/>
      <c r="B23" s="31"/>
      <c r="C23" s="29" t="s">
        <v>34</v>
      </c>
      <c r="D23" s="16"/>
      <c r="E23" s="13"/>
      <c r="F23" s="13" t="s">
        <v>4</v>
      </c>
      <c r="G23" s="3" t="str">
        <f t="shared" si="2"/>
        <v>Approved</v>
      </c>
      <c r="H23" s="2" t="str">
        <f t="shared" si="3"/>
        <v xml:space="preserve"> 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</row>
    <row r="24" spans="1:85" s="44" customFormat="1" ht="12" customHeight="1">
      <c r="A24" s="15"/>
      <c r="B24" s="31"/>
      <c r="C24" s="13" t="s">
        <v>25</v>
      </c>
      <c r="D24" s="16">
        <v>105</v>
      </c>
      <c r="E24" s="13" t="s">
        <v>15</v>
      </c>
      <c r="F24" s="13" t="s">
        <v>4</v>
      </c>
      <c r="G24" s="3" t="str">
        <f t="shared" si="2"/>
        <v>Approved</v>
      </c>
      <c r="H24" s="2" t="str">
        <f t="shared" si="3"/>
        <v xml:space="preserve"> 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</row>
    <row r="25" spans="1:85" s="44" customFormat="1" ht="12" customHeight="1">
      <c r="A25" s="15"/>
      <c r="B25" s="31"/>
      <c r="C25" s="13" t="s">
        <v>26</v>
      </c>
      <c r="D25" s="16">
        <v>105</v>
      </c>
      <c r="E25" s="13" t="s">
        <v>15</v>
      </c>
      <c r="F25" s="13" t="s">
        <v>4</v>
      </c>
      <c r="G25" s="3" t="str">
        <f t="shared" si="2"/>
        <v>Approved</v>
      </c>
      <c r="H25" s="2" t="str">
        <f t="shared" si="3"/>
        <v xml:space="preserve"> 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</row>
    <row r="26" spans="1:85" s="44" customFormat="1" ht="12" customHeight="1">
      <c r="A26" s="15"/>
      <c r="B26" s="31"/>
      <c r="C26" s="13" t="s">
        <v>27</v>
      </c>
      <c r="D26" s="16">
        <v>50</v>
      </c>
      <c r="E26" s="13" t="s">
        <v>15</v>
      </c>
      <c r="F26" s="13" t="s">
        <v>4</v>
      </c>
      <c r="G26" s="3" t="str">
        <f t="shared" si="2"/>
        <v>Approved</v>
      </c>
      <c r="H26" s="2" t="str">
        <f t="shared" si="3"/>
        <v xml:space="preserve"> 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</row>
    <row r="27" spans="1:85" s="44" customFormat="1" ht="12" customHeight="1">
      <c r="A27" s="15"/>
      <c r="B27" s="31"/>
      <c r="C27" s="13" t="s">
        <v>28</v>
      </c>
      <c r="D27" s="16">
        <v>40</v>
      </c>
      <c r="E27" s="13" t="s">
        <v>15</v>
      </c>
      <c r="F27" s="13" t="s">
        <v>4</v>
      </c>
      <c r="G27" s="3" t="str">
        <f t="shared" si="2"/>
        <v>Approved</v>
      </c>
      <c r="H27" s="2" t="str">
        <f t="shared" si="3"/>
        <v xml:space="preserve"> 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</row>
    <row r="28" spans="1:85" s="44" customFormat="1" ht="12" customHeight="1">
      <c r="A28" s="15"/>
      <c r="B28" s="31"/>
      <c r="C28" s="13" t="s">
        <v>29</v>
      </c>
      <c r="D28" s="16">
        <v>85</v>
      </c>
      <c r="E28" s="13" t="s">
        <v>15</v>
      </c>
      <c r="F28" s="13" t="s">
        <v>4</v>
      </c>
      <c r="G28" s="3" t="str">
        <f t="shared" si="2"/>
        <v>Approved</v>
      </c>
      <c r="H28" s="2" t="str">
        <f t="shared" si="3"/>
        <v xml:space="preserve"> 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</row>
    <row r="29" spans="1:85" s="44" customFormat="1" ht="12" customHeight="1">
      <c r="A29" s="15"/>
      <c r="B29" s="31"/>
      <c r="C29" s="13" t="s">
        <v>30</v>
      </c>
      <c r="D29" s="16">
        <v>85</v>
      </c>
      <c r="E29" s="13" t="s">
        <v>15</v>
      </c>
      <c r="F29" s="13" t="s">
        <v>4</v>
      </c>
      <c r="G29" s="3" t="str">
        <f t="shared" si="2"/>
        <v>Approved</v>
      </c>
      <c r="H29" s="2" t="str">
        <f t="shared" si="3"/>
        <v xml:space="preserve"> 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</row>
    <row r="30" spans="1:85" s="44" customFormat="1" ht="12" customHeight="1">
      <c r="A30" s="15"/>
      <c r="B30" s="31"/>
      <c r="C30" s="13" t="s">
        <v>31</v>
      </c>
      <c r="D30" s="16">
        <v>85</v>
      </c>
      <c r="E30" s="13" t="s">
        <v>15</v>
      </c>
      <c r="F30" s="13" t="s">
        <v>4</v>
      </c>
      <c r="G30" s="3" t="str">
        <f t="shared" si="2"/>
        <v>Approved</v>
      </c>
      <c r="H30" s="2" t="str">
        <f t="shared" si="3"/>
        <v xml:space="preserve"> 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</row>
    <row r="31" spans="1:85" s="44" customFormat="1" ht="12" customHeight="1">
      <c r="A31" s="15"/>
      <c r="B31" s="31"/>
      <c r="C31" s="13" t="s">
        <v>32</v>
      </c>
      <c r="D31" s="16">
        <v>85</v>
      </c>
      <c r="E31" s="13" t="s">
        <v>15</v>
      </c>
      <c r="F31" s="13" t="s">
        <v>4</v>
      </c>
      <c r="G31" s="3" t="str">
        <f t="shared" si="2"/>
        <v>Approved</v>
      </c>
      <c r="H31" s="2" t="str">
        <f t="shared" si="3"/>
        <v xml:space="preserve"> 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</row>
    <row r="32" spans="1:85" s="44" customFormat="1" ht="12" customHeight="1">
      <c r="A32" s="15"/>
      <c r="B32" s="31"/>
      <c r="C32" s="13" t="s">
        <v>33</v>
      </c>
      <c r="D32" s="16">
        <v>85</v>
      </c>
      <c r="E32" s="13" t="s">
        <v>15</v>
      </c>
      <c r="F32" s="13" t="s">
        <v>4</v>
      </c>
      <c r="G32" s="3" t="str">
        <f t="shared" si="2"/>
        <v>Approved</v>
      </c>
      <c r="H32" s="2" t="str">
        <f t="shared" si="3"/>
        <v xml:space="preserve"> 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</row>
    <row r="33" spans="1:85" s="44" customFormat="1" ht="12" customHeight="1">
      <c r="A33" s="105"/>
      <c r="B33" s="121"/>
      <c r="C33" s="94"/>
      <c r="D33" s="92"/>
      <c r="E33" s="94"/>
      <c r="F33" s="91"/>
      <c r="G33" s="93"/>
      <c r="H33" s="9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</row>
    <row r="34" spans="1:85" ht="12.75" customHeight="1">
      <c r="A34" s="15" t="s">
        <v>35</v>
      </c>
      <c r="B34" s="31" t="s">
        <v>36</v>
      </c>
      <c r="C34" s="13" t="s">
        <v>37</v>
      </c>
      <c r="D34" s="16">
        <v>6.5</v>
      </c>
      <c r="E34" s="13" t="s">
        <v>15</v>
      </c>
      <c r="F34" s="13" t="s">
        <v>4</v>
      </c>
      <c r="G34" s="3" t="str">
        <f t="shared" ref="G34:G51" si="4">IF(ISBLANK(F34)," ",IF(F34=$F$2, "Approved",IF(F34=$F$1,"Approved","Not Approved")))</f>
        <v>Approved</v>
      </c>
      <c r="H34" s="2" t="str">
        <f>IF(G34="Not Approved",LEFT($D$1,4)&amp;""&amp;LEFT($D$2,4)," ")</f>
        <v xml:space="preserve"> </v>
      </c>
      <c r="M34" s="45" t="str">
        <f t="shared" ref="M34:M74" si="5">IF(ISBLANK(F34),IF(ISBLANK(B34),IF(ISBLANK(C34),"Blank","Data"),"Data"),"Data")</f>
        <v>Data</v>
      </c>
    </row>
    <row r="35" spans="1:85" ht="12.75" customHeight="1">
      <c r="A35" s="50" t="str">
        <f t="shared" ref="A35:A42" si="6">IF(G35="Approved",A34,IF(G35="Not Approved",A34," "))</f>
        <v>Agronomy &amp; Horticulture Lab Operations</v>
      </c>
      <c r="B35" s="31"/>
      <c r="C35" s="13" t="s">
        <v>38</v>
      </c>
      <c r="D35" s="16">
        <v>28.5</v>
      </c>
      <c r="E35" s="13" t="s">
        <v>15</v>
      </c>
      <c r="F35" s="13" t="s">
        <v>4</v>
      </c>
      <c r="G35" s="3" t="str">
        <f t="shared" si="4"/>
        <v>Approved</v>
      </c>
      <c r="H35" s="2" t="str">
        <f t="shared" ref="H35" si="7">IF(G35="Not Approved",LEFT($D$1,4)&amp;""&amp;LEFT($D$2,4)," ")</f>
        <v xml:space="preserve"> </v>
      </c>
      <c r="M35" s="45" t="str">
        <f t="shared" si="5"/>
        <v>Data</v>
      </c>
    </row>
    <row r="36" spans="1:85" ht="12.75" customHeight="1">
      <c r="A36" s="50" t="str">
        <f t="shared" si="6"/>
        <v>Agronomy &amp; Horticulture Lab Operations</v>
      </c>
      <c r="B36" s="31"/>
      <c r="C36" s="13" t="s">
        <v>39</v>
      </c>
      <c r="D36" s="30">
        <v>6.5</v>
      </c>
      <c r="E36" s="13" t="s">
        <v>15</v>
      </c>
      <c r="F36" s="13" t="s">
        <v>4</v>
      </c>
      <c r="G36" s="3" t="str">
        <f t="shared" si="4"/>
        <v>Approved</v>
      </c>
      <c r="H36" s="2" t="str">
        <f t="shared" ref="H36:H51" si="8">IF(G36="Not Approved",LEFT($D$1,4)&amp;""&amp;LEFT($D$2,4)," ")</f>
        <v xml:space="preserve"> </v>
      </c>
      <c r="M36" s="45" t="str">
        <f t="shared" si="5"/>
        <v>Data</v>
      </c>
    </row>
    <row r="37" spans="1:85" ht="12.75" customHeight="1">
      <c r="A37" s="50" t="str">
        <f t="shared" si="6"/>
        <v>Agronomy &amp; Horticulture Lab Operations</v>
      </c>
      <c r="B37" s="31"/>
      <c r="C37" s="13" t="s">
        <v>40</v>
      </c>
      <c r="D37" s="30">
        <v>41.5</v>
      </c>
      <c r="E37" s="13" t="s">
        <v>15</v>
      </c>
      <c r="F37" s="13" t="s">
        <v>4</v>
      </c>
      <c r="G37" s="3" t="str">
        <f t="shared" si="4"/>
        <v>Approved</v>
      </c>
      <c r="H37" s="2" t="str">
        <f t="shared" si="8"/>
        <v xml:space="preserve"> </v>
      </c>
      <c r="M37" s="45" t="str">
        <f t="shared" si="5"/>
        <v>Data</v>
      </c>
    </row>
    <row r="38" spans="1:85" ht="12.75" customHeight="1">
      <c r="A38" s="50" t="str">
        <f t="shared" si="6"/>
        <v>Agronomy &amp; Horticulture Lab Operations</v>
      </c>
      <c r="B38" s="31"/>
      <c r="C38" s="13" t="s">
        <v>41</v>
      </c>
      <c r="D38" s="30">
        <v>9.5</v>
      </c>
      <c r="E38" s="13" t="s">
        <v>15</v>
      </c>
      <c r="F38" s="13" t="s">
        <v>4</v>
      </c>
      <c r="G38" s="3" t="str">
        <f t="shared" si="4"/>
        <v>Approved</v>
      </c>
      <c r="H38" s="2" t="str">
        <f t="shared" si="8"/>
        <v xml:space="preserve"> </v>
      </c>
      <c r="M38" s="45" t="str">
        <f t="shared" si="5"/>
        <v>Data</v>
      </c>
    </row>
    <row r="39" spans="1:85" ht="12.75" customHeight="1">
      <c r="A39" s="51" t="str">
        <f t="shared" si="6"/>
        <v>Agronomy &amp; Horticulture Lab Operations</v>
      </c>
      <c r="B39" s="31"/>
      <c r="C39" s="13" t="s">
        <v>42</v>
      </c>
      <c r="D39" s="30">
        <v>12.5</v>
      </c>
      <c r="E39" s="13" t="s">
        <v>15</v>
      </c>
      <c r="F39" s="13" t="s">
        <v>4</v>
      </c>
      <c r="G39" s="3" t="str">
        <f t="shared" si="4"/>
        <v>Approved</v>
      </c>
      <c r="H39" s="2" t="str">
        <f t="shared" si="8"/>
        <v xml:space="preserve"> </v>
      </c>
      <c r="M39" s="45" t="str">
        <f t="shared" ref="M39" si="9">IF(ISBLANK(F39),IF(ISBLANK(B39),IF(ISBLANK(C39),"Blank","Data"),"Data"),"Data")</f>
        <v>Data</v>
      </c>
    </row>
    <row r="40" spans="1:85" ht="12.75" customHeight="1">
      <c r="A40" s="51" t="str">
        <f t="shared" si="6"/>
        <v>Agronomy &amp; Horticulture Lab Operations</v>
      </c>
      <c r="B40" s="31"/>
      <c r="C40" s="13" t="s">
        <v>43</v>
      </c>
      <c r="D40" s="30">
        <v>9.5</v>
      </c>
      <c r="E40" s="13" t="s">
        <v>15</v>
      </c>
      <c r="F40" s="13" t="s">
        <v>4</v>
      </c>
      <c r="G40" s="3" t="str">
        <f t="shared" si="4"/>
        <v>Approved</v>
      </c>
      <c r="H40" s="2" t="str">
        <f t="shared" si="8"/>
        <v xml:space="preserve"> </v>
      </c>
      <c r="M40" s="45" t="str">
        <f t="shared" si="5"/>
        <v>Data</v>
      </c>
    </row>
    <row r="41" spans="1:85" ht="12.75" customHeight="1">
      <c r="A41" s="51" t="str">
        <f t="shared" si="6"/>
        <v>Agronomy &amp; Horticulture Lab Operations</v>
      </c>
      <c r="B41" s="31"/>
      <c r="C41" s="13" t="s">
        <v>44</v>
      </c>
      <c r="D41" s="30">
        <v>64</v>
      </c>
      <c r="E41" s="13" t="s">
        <v>45</v>
      </c>
      <c r="F41" s="13" t="s">
        <v>4</v>
      </c>
      <c r="G41" s="3" t="str">
        <f t="shared" si="4"/>
        <v>Approved</v>
      </c>
      <c r="H41" s="2" t="str">
        <f t="shared" si="8"/>
        <v xml:space="preserve"> </v>
      </c>
      <c r="M41" s="45" t="str">
        <f t="shared" si="5"/>
        <v>Data</v>
      </c>
    </row>
    <row r="42" spans="1:85" ht="12.75" customHeight="1">
      <c r="A42" s="51" t="str">
        <f t="shared" si="6"/>
        <v>Agronomy &amp; Horticulture Lab Operations</v>
      </c>
      <c r="B42" s="31"/>
      <c r="C42" s="13" t="s">
        <v>46</v>
      </c>
      <c r="D42" s="30">
        <v>6.5</v>
      </c>
      <c r="E42" s="13" t="s">
        <v>15</v>
      </c>
      <c r="F42" s="13" t="s">
        <v>4</v>
      </c>
      <c r="G42" s="3" t="str">
        <f t="shared" si="4"/>
        <v>Approved</v>
      </c>
      <c r="H42" s="2" t="str">
        <f t="shared" si="8"/>
        <v xml:space="preserve"> </v>
      </c>
      <c r="M42" s="45" t="str">
        <f t="shared" si="5"/>
        <v>Data</v>
      </c>
    </row>
    <row r="43" spans="1:85" ht="12.75" customHeight="1">
      <c r="A43" s="11" t="s">
        <v>47</v>
      </c>
      <c r="B43" s="31" t="s">
        <v>48</v>
      </c>
      <c r="C43" s="13"/>
      <c r="D43" s="30">
        <v>1.61</v>
      </c>
      <c r="E43" s="2" t="s">
        <v>49</v>
      </c>
      <c r="F43" s="13" t="s">
        <v>4</v>
      </c>
      <c r="G43" s="3" t="str">
        <f t="shared" si="4"/>
        <v>Approved</v>
      </c>
      <c r="H43" s="2" t="str">
        <f t="shared" si="8"/>
        <v xml:space="preserve"> </v>
      </c>
      <c r="M43" s="45" t="str">
        <f t="shared" si="5"/>
        <v>Data</v>
      </c>
    </row>
    <row r="44" spans="1:85" ht="12.75" customHeight="1">
      <c r="A44" s="11" t="s">
        <v>50</v>
      </c>
      <c r="B44" s="31" t="s">
        <v>51</v>
      </c>
      <c r="C44" s="13" t="s">
        <v>52</v>
      </c>
      <c r="D44" s="30">
        <v>0</v>
      </c>
      <c r="E44" s="13"/>
      <c r="F44" s="13" t="s">
        <v>4</v>
      </c>
      <c r="G44" s="3" t="str">
        <f t="shared" si="4"/>
        <v>Approved</v>
      </c>
      <c r="H44" s="2" t="str">
        <f t="shared" si="8"/>
        <v xml:space="preserve"> </v>
      </c>
      <c r="M44" s="45" t="str">
        <f t="shared" si="5"/>
        <v>Data</v>
      </c>
    </row>
    <row r="45" spans="1:85" ht="12.75" customHeight="1">
      <c r="A45" s="11" t="s">
        <v>53</v>
      </c>
      <c r="B45" s="31" t="s">
        <v>54</v>
      </c>
      <c r="C45" s="13" t="s">
        <v>55</v>
      </c>
      <c r="D45" s="30">
        <v>30</v>
      </c>
      <c r="E45" s="13" t="s">
        <v>56</v>
      </c>
      <c r="F45" s="13" t="s">
        <v>4</v>
      </c>
      <c r="G45" s="3" t="str">
        <f t="shared" si="4"/>
        <v>Approved</v>
      </c>
      <c r="H45" s="2" t="str">
        <f t="shared" si="8"/>
        <v xml:space="preserve"> </v>
      </c>
      <c r="M45" s="45" t="str">
        <f t="shared" si="5"/>
        <v>Data</v>
      </c>
    </row>
    <row r="46" spans="1:85" ht="12.75" customHeight="1">
      <c r="A46" s="11"/>
      <c r="B46" s="31"/>
      <c r="C46" s="13" t="s">
        <v>57</v>
      </c>
      <c r="D46" s="30">
        <v>6</v>
      </c>
      <c r="E46" s="13" t="s">
        <v>56</v>
      </c>
      <c r="F46" s="13" t="s">
        <v>4</v>
      </c>
      <c r="G46" s="3" t="str">
        <f t="shared" si="4"/>
        <v>Approved</v>
      </c>
      <c r="H46" s="2" t="str">
        <f t="shared" si="8"/>
        <v xml:space="preserve"> </v>
      </c>
    </row>
    <row r="47" spans="1:85" ht="12.75" customHeight="1">
      <c r="A47" s="11"/>
      <c r="B47" s="31"/>
      <c r="C47" s="13" t="s">
        <v>58</v>
      </c>
      <c r="D47" s="30">
        <v>400</v>
      </c>
      <c r="E47" s="13" t="s">
        <v>56</v>
      </c>
      <c r="F47" s="13" t="s">
        <v>4</v>
      </c>
      <c r="G47" s="3" t="str">
        <f t="shared" si="4"/>
        <v>Approved</v>
      </c>
      <c r="H47" s="2" t="str">
        <f t="shared" si="8"/>
        <v xml:space="preserve"> </v>
      </c>
    </row>
    <row r="48" spans="1:85" ht="12.75" customHeight="1">
      <c r="A48" s="11"/>
      <c r="B48" s="31"/>
      <c r="C48" s="2" t="s">
        <v>59</v>
      </c>
      <c r="D48" s="30">
        <v>10</v>
      </c>
      <c r="E48" s="13" t="s">
        <v>56</v>
      </c>
      <c r="F48" s="13" t="s">
        <v>4</v>
      </c>
      <c r="G48" s="3" t="str">
        <f t="shared" si="4"/>
        <v>Approved</v>
      </c>
      <c r="H48" s="2" t="str">
        <f t="shared" si="8"/>
        <v xml:space="preserve"> </v>
      </c>
    </row>
    <row r="49" spans="1:13" ht="12.75" customHeight="1">
      <c r="A49" s="11"/>
      <c r="B49" s="31"/>
      <c r="C49" s="2" t="s">
        <v>60</v>
      </c>
      <c r="D49" s="30">
        <v>100</v>
      </c>
      <c r="E49" s="13" t="s">
        <v>56</v>
      </c>
      <c r="F49" s="13" t="s">
        <v>4</v>
      </c>
      <c r="G49" s="3" t="str">
        <f t="shared" si="4"/>
        <v>Approved</v>
      </c>
      <c r="H49" s="2" t="str">
        <f t="shared" si="8"/>
        <v xml:space="preserve"> </v>
      </c>
    </row>
    <row r="50" spans="1:13" ht="12.75" customHeight="1">
      <c r="A50" s="11"/>
      <c r="B50" s="31"/>
      <c r="C50" s="2" t="s">
        <v>61</v>
      </c>
      <c r="D50" s="30">
        <v>1</v>
      </c>
      <c r="E50" s="13" t="s">
        <v>56</v>
      </c>
      <c r="F50" s="13" t="s">
        <v>4</v>
      </c>
      <c r="G50" s="3" t="str">
        <f t="shared" si="4"/>
        <v>Approved</v>
      </c>
      <c r="H50" s="2" t="str">
        <f t="shared" si="8"/>
        <v xml:space="preserve"> </v>
      </c>
    </row>
    <row r="51" spans="1:13" ht="12.75" customHeight="1">
      <c r="A51" s="11"/>
      <c r="B51" s="31"/>
      <c r="C51" s="2" t="s">
        <v>62</v>
      </c>
      <c r="D51" s="30">
        <v>100</v>
      </c>
      <c r="E51" s="13" t="s">
        <v>15</v>
      </c>
      <c r="F51" s="13" t="s">
        <v>4</v>
      </c>
      <c r="G51" s="3" t="str">
        <f t="shared" si="4"/>
        <v>Approved</v>
      </c>
      <c r="H51" s="2" t="str">
        <f t="shared" si="8"/>
        <v xml:space="preserve"> </v>
      </c>
    </row>
    <row r="52" spans="1:13" ht="12.75" customHeight="1">
      <c r="A52" s="11"/>
      <c r="B52" s="31"/>
      <c r="C52" s="2" t="s">
        <v>63</v>
      </c>
      <c r="D52" s="30">
        <v>255</v>
      </c>
      <c r="E52" s="13" t="s">
        <v>15</v>
      </c>
      <c r="F52" s="13" t="s">
        <v>4</v>
      </c>
      <c r="G52" s="3" t="str">
        <f t="shared" ref="G52:G92" si="10">IF(ISBLANK(F52)," ",IF(F52=$F$2, "Approved",IF(F52=$F$1,"Approved","Not Approved")))</f>
        <v>Approved</v>
      </c>
      <c r="H52" s="2" t="str">
        <f>IF(G52="Not Approved",LEFT($D$1,4)&amp;""&amp;LEFT($D$2,4)," ")</f>
        <v xml:space="preserve"> </v>
      </c>
    </row>
    <row r="53" spans="1:13" ht="12.75" customHeight="1">
      <c r="A53" s="11" t="s">
        <v>64</v>
      </c>
      <c r="B53" s="31" t="s">
        <v>65</v>
      </c>
      <c r="C53" s="2" t="s">
        <v>64</v>
      </c>
      <c r="D53" s="30">
        <v>0.38</v>
      </c>
      <c r="E53" s="2" t="s">
        <v>49</v>
      </c>
      <c r="F53" s="75" t="s">
        <v>4</v>
      </c>
      <c r="G53" s="3" t="str">
        <f t="shared" si="10"/>
        <v>Approved</v>
      </c>
      <c r="H53" s="2" t="str">
        <f t="shared" ref="H53:H58" si="11">IF(G53="Not Approved",LEFT($D$1,4)&amp;""&amp;LEFT($D$2,4)," ")</f>
        <v xml:space="preserve"> </v>
      </c>
      <c r="M53" s="45" t="str">
        <f t="shared" si="5"/>
        <v>Data</v>
      </c>
    </row>
    <row r="54" spans="1:13" ht="12.75" customHeight="1">
      <c r="A54" s="11" t="s">
        <v>66</v>
      </c>
      <c r="B54" s="31" t="s">
        <v>67</v>
      </c>
      <c r="C54" s="2"/>
      <c r="D54" s="30">
        <v>0.65</v>
      </c>
      <c r="E54" s="2" t="s">
        <v>49</v>
      </c>
      <c r="F54" s="75" t="s">
        <v>4</v>
      </c>
      <c r="G54" s="3" t="str">
        <f t="shared" ref="G54" si="12">IF(ISBLANK(F54)," ",IF(F54=$F$2, "Approved",IF(F54=$F$1,"Approved","Not Approved")))</f>
        <v>Approved</v>
      </c>
      <c r="H54" s="2" t="str">
        <f t="shared" ref="H54" si="13">IF(G54="Not Approved",LEFT($D$1,4)&amp;""&amp;LEFT($D$2,4)," ")</f>
        <v xml:space="preserve"> </v>
      </c>
      <c r="M54" s="45" t="str">
        <f t="shared" ref="M54" si="14">IF(ISBLANK(F54),IF(ISBLANK(B54),IF(ISBLANK(C54),"Blank","Data"),"Data"),"Data")</f>
        <v>Data</v>
      </c>
    </row>
    <row r="55" spans="1:13" ht="12.75" customHeight="1">
      <c r="A55" s="11" t="s">
        <v>68</v>
      </c>
      <c r="B55" s="31" t="s">
        <v>69</v>
      </c>
      <c r="C55" s="2"/>
      <c r="D55" s="30">
        <v>0.25</v>
      </c>
      <c r="E55" s="2" t="s">
        <v>49</v>
      </c>
      <c r="F55" s="75" t="s">
        <v>4</v>
      </c>
      <c r="G55" s="3" t="str">
        <f t="shared" ref="G55" si="15">IF(ISBLANK(F55)," ",IF(F55=$F$2, "Approved",IF(F55=$F$1,"Approved","Not Approved")))</f>
        <v>Approved</v>
      </c>
      <c r="H55" s="2" t="str">
        <f t="shared" ref="H55" si="16">IF(G55="Not Approved",LEFT($D$1,4)&amp;""&amp;LEFT($D$2,4)," ")</f>
        <v xml:space="preserve"> </v>
      </c>
    </row>
    <row r="56" spans="1:13" ht="12.75" customHeight="1">
      <c r="A56" s="11" t="s">
        <v>70</v>
      </c>
      <c r="B56" s="31" t="s">
        <v>71</v>
      </c>
      <c r="C56" s="2"/>
      <c r="D56" s="67">
        <v>1500</v>
      </c>
      <c r="E56" s="13" t="s">
        <v>72</v>
      </c>
      <c r="F56" s="75" t="s">
        <v>4</v>
      </c>
      <c r="G56" s="3" t="str">
        <f t="shared" si="10"/>
        <v>Approved</v>
      </c>
      <c r="H56" s="2" t="str">
        <f t="shared" si="11"/>
        <v xml:space="preserve"> </v>
      </c>
      <c r="M56" s="45" t="str">
        <f t="shared" si="5"/>
        <v>Data</v>
      </c>
    </row>
    <row r="57" spans="1:13" ht="12.75" customHeight="1">
      <c r="A57" s="11" t="s">
        <v>73</v>
      </c>
      <c r="B57" s="31" t="s">
        <v>74</v>
      </c>
      <c r="C57" s="13" t="s">
        <v>75</v>
      </c>
      <c r="D57" s="30">
        <v>12.5</v>
      </c>
      <c r="E57" s="13" t="s">
        <v>76</v>
      </c>
      <c r="F57" s="75" t="s">
        <v>4</v>
      </c>
      <c r="G57" s="3" t="str">
        <f t="shared" si="10"/>
        <v>Approved</v>
      </c>
      <c r="H57" s="2" t="str">
        <f t="shared" si="11"/>
        <v xml:space="preserve"> </v>
      </c>
      <c r="M57" s="45" t="str">
        <f t="shared" si="5"/>
        <v>Data</v>
      </c>
    </row>
    <row r="58" spans="1:13" ht="12.75" customHeight="1">
      <c r="A58" s="51" t="str">
        <f>IF(G58="Approved",A57,IF(G58="Not Approved",A57," "))</f>
        <v>Autoclave Plant Pathology</v>
      </c>
      <c r="B58" s="31"/>
      <c r="C58" s="2" t="s">
        <v>77</v>
      </c>
      <c r="D58" s="30">
        <v>100</v>
      </c>
      <c r="E58" s="13" t="s">
        <v>76</v>
      </c>
      <c r="F58" s="75" t="s">
        <v>4</v>
      </c>
      <c r="G58" s="3" t="str">
        <f t="shared" si="10"/>
        <v>Approved</v>
      </c>
      <c r="H58" s="2" t="str">
        <f t="shared" si="11"/>
        <v xml:space="preserve"> </v>
      </c>
      <c r="M58" s="45" t="str">
        <f t="shared" si="5"/>
        <v>Data</v>
      </c>
    </row>
    <row r="59" spans="1:13" ht="12.75" customHeight="1">
      <c r="A59" s="15" t="s">
        <v>78</v>
      </c>
      <c r="B59" s="31" t="s">
        <v>79</v>
      </c>
      <c r="C59" s="13" t="s">
        <v>80</v>
      </c>
      <c r="D59" s="67">
        <v>500</v>
      </c>
      <c r="E59" s="13" t="s">
        <v>81</v>
      </c>
      <c r="F59" s="13" t="s">
        <v>4</v>
      </c>
      <c r="G59" s="3" t="str">
        <f t="shared" si="10"/>
        <v>Approved</v>
      </c>
      <c r="H59" s="2" t="str">
        <f t="shared" ref="H59:H65" si="17">IF(G59="Not Approved",LEFT($D$1,4)&amp;""&amp;LEFT($D$2,4)," ")</f>
        <v xml:space="preserve"> </v>
      </c>
      <c r="M59" s="45" t="str">
        <f t="shared" si="5"/>
        <v>Data</v>
      </c>
    </row>
    <row r="60" spans="1:13" ht="12.75" customHeight="1">
      <c r="A60" s="11"/>
      <c r="B60" s="31"/>
      <c r="C60" s="13" t="s">
        <v>82</v>
      </c>
      <c r="D60" s="67">
        <v>20</v>
      </c>
      <c r="E60" s="13" t="s">
        <v>81</v>
      </c>
      <c r="F60" s="13" t="s">
        <v>4</v>
      </c>
      <c r="G60" s="3" t="str">
        <f>IF(ISBLANK(F60)," ",IF(F60=$F$2, "Approved",IF(F60=$F$1,"Approved","Not Approved")))</f>
        <v>Approved</v>
      </c>
      <c r="H60" s="2" t="str">
        <f>IF(G60="Not Approved",LEFT($D$1,4)&amp;""&amp;LEFT($D$2,4)," ")</f>
        <v xml:space="preserve"> </v>
      </c>
    </row>
    <row r="61" spans="1:13" ht="12.75" customHeight="1">
      <c r="A61" s="11"/>
      <c r="B61" s="31"/>
      <c r="C61" s="13" t="s">
        <v>83</v>
      </c>
      <c r="D61" s="67">
        <v>13</v>
      </c>
      <c r="E61" s="13" t="s">
        <v>81</v>
      </c>
      <c r="F61" s="13" t="s">
        <v>4</v>
      </c>
      <c r="G61" s="3" t="str">
        <f>IF(ISBLANK(F61)," ",IF(F61=$F$2, "Approved",IF(F61=$F$1,"Approved","Not Approved")))</f>
        <v>Approved</v>
      </c>
      <c r="H61" s="2" t="str">
        <f>IF(G61="Not Approved",LEFT($D$1,4)&amp;""&amp;LEFT($D$2,4)," ")</f>
        <v xml:space="preserve"> </v>
      </c>
    </row>
    <row r="62" spans="1:13" ht="12.75" customHeight="1">
      <c r="A62" s="11"/>
      <c r="B62" s="31"/>
      <c r="C62" s="13" t="s">
        <v>84</v>
      </c>
      <c r="D62" s="67">
        <v>50</v>
      </c>
      <c r="E62" s="13" t="s">
        <v>85</v>
      </c>
      <c r="F62" s="13" t="s">
        <v>4</v>
      </c>
      <c r="G62" s="3" t="str">
        <f>IF(ISBLANK(F62)," ",IF(F62=$F$2, "Approved",IF(F62=$F$1,"Approved","Not Approved")))</f>
        <v>Approved</v>
      </c>
      <c r="H62" s="2" t="str">
        <f>IF(G62="Not Approved",LEFT($D$1,4)&amp;""&amp;LEFT($D$2,4)," ")</f>
        <v xml:space="preserve"> </v>
      </c>
    </row>
    <row r="63" spans="1:13" ht="12.75" customHeight="1">
      <c r="A63" s="11" t="s">
        <v>86</v>
      </c>
      <c r="B63" s="31" t="s">
        <v>87</v>
      </c>
      <c r="C63" s="13" t="s">
        <v>88</v>
      </c>
      <c r="D63" s="76">
        <v>225</v>
      </c>
      <c r="E63" s="13" t="s">
        <v>89</v>
      </c>
      <c r="F63" s="13" t="s">
        <v>4</v>
      </c>
      <c r="G63" s="3" t="str">
        <f t="shared" si="10"/>
        <v>Approved</v>
      </c>
      <c r="H63" s="2" t="str">
        <f t="shared" si="17"/>
        <v xml:space="preserve"> </v>
      </c>
    </row>
    <row r="64" spans="1:13" ht="12" customHeight="1">
      <c r="A64" s="51" t="str">
        <f t="shared" ref="A64:A74" si="18">IF(G64="Approved",A63,IF(G64="Not Approved",A63," "))</f>
        <v>Bioinformatics</v>
      </c>
      <c r="B64" s="57" t="str">
        <f t="shared" ref="B64:B74" si="19">IF(G64="Approved",B63,IF(G64="Not Approved",B63," "))</f>
        <v>22-1225-0004</v>
      </c>
      <c r="C64" s="13" t="s">
        <v>90</v>
      </c>
      <c r="D64" s="76">
        <v>120</v>
      </c>
      <c r="E64" s="13" t="s">
        <v>89</v>
      </c>
      <c r="F64" s="13" t="s">
        <v>4</v>
      </c>
      <c r="G64" s="3" t="str">
        <f t="shared" si="10"/>
        <v>Approved</v>
      </c>
      <c r="H64" s="2" t="str">
        <f t="shared" si="17"/>
        <v xml:space="preserve"> </v>
      </c>
    </row>
    <row r="65" spans="1:13" ht="12" customHeight="1">
      <c r="A65" s="51" t="str">
        <f t="shared" si="18"/>
        <v>Bioinformatics</v>
      </c>
      <c r="B65" s="57" t="str">
        <f t="shared" si="19"/>
        <v>22-1225-0004</v>
      </c>
      <c r="C65" s="13" t="s">
        <v>91</v>
      </c>
      <c r="D65" s="76">
        <v>85</v>
      </c>
      <c r="E65" s="13" t="s">
        <v>89</v>
      </c>
      <c r="F65" s="13" t="s">
        <v>4</v>
      </c>
      <c r="G65" s="3" t="str">
        <f t="shared" si="10"/>
        <v>Approved</v>
      </c>
      <c r="H65" s="2" t="str">
        <f t="shared" si="17"/>
        <v xml:space="preserve"> </v>
      </c>
    </row>
    <row r="66" spans="1:13" ht="12.75" customHeight="1">
      <c r="A66" s="51" t="str">
        <f t="shared" si="18"/>
        <v>Bioinformatics</v>
      </c>
      <c r="B66" s="57" t="str">
        <f t="shared" si="19"/>
        <v>22-1225-0004</v>
      </c>
      <c r="C66" s="13" t="s">
        <v>92</v>
      </c>
      <c r="D66" s="76">
        <v>65</v>
      </c>
      <c r="E66" s="13" t="s">
        <v>89</v>
      </c>
      <c r="F66" s="13" t="s">
        <v>4</v>
      </c>
      <c r="G66" s="3" t="str">
        <f t="shared" si="10"/>
        <v>Approved</v>
      </c>
      <c r="H66" s="2" t="str">
        <f t="shared" ref="H66" si="20">IF(G66="Not Approved",LEFT($D$1,4)&amp;""&amp;LEFT($D$2,4)," ")</f>
        <v xml:space="preserve"> </v>
      </c>
      <c r="M66" s="45" t="str">
        <f t="shared" ref="M66" si="21">IF(ISBLANK(F66),IF(ISBLANK(B66),IF(ISBLANK(C66),"Blank","Data"),"Data"),"Data")</f>
        <v>Data</v>
      </c>
    </row>
    <row r="67" spans="1:13" ht="12.75" customHeight="1">
      <c r="A67" s="51" t="str">
        <f t="shared" si="18"/>
        <v>Bioinformatics</v>
      </c>
      <c r="B67" s="57" t="str">
        <f t="shared" si="19"/>
        <v>22-1225-0004</v>
      </c>
      <c r="C67" s="13" t="s">
        <v>93</v>
      </c>
      <c r="D67" s="76">
        <v>75</v>
      </c>
      <c r="E67" s="13" t="s">
        <v>94</v>
      </c>
      <c r="F67" s="13" t="s">
        <v>4</v>
      </c>
      <c r="G67" s="3" t="str">
        <f t="shared" si="10"/>
        <v>Approved</v>
      </c>
      <c r="H67" s="2" t="str">
        <f t="shared" ref="H67:H103" si="22">IF(G67="Not Approved",LEFT($D$1,4)&amp;""&amp;LEFT($D$2,4)," ")</f>
        <v xml:space="preserve"> </v>
      </c>
      <c r="M67" s="45" t="str">
        <f t="shared" si="5"/>
        <v>Data</v>
      </c>
    </row>
    <row r="68" spans="1:13" ht="12.75" customHeight="1">
      <c r="A68" s="51" t="str">
        <f t="shared" si="18"/>
        <v>Bioinformatics</v>
      </c>
      <c r="B68" s="57" t="str">
        <f t="shared" si="19"/>
        <v>22-1225-0004</v>
      </c>
      <c r="C68" s="13" t="s">
        <v>95</v>
      </c>
      <c r="D68" s="76">
        <v>300</v>
      </c>
      <c r="E68" s="13" t="s">
        <v>96</v>
      </c>
      <c r="F68" s="13" t="s">
        <v>4</v>
      </c>
      <c r="G68" s="3" t="str">
        <f t="shared" si="10"/>
        <v>Approved</v>
      </c>
      <c r="H68" s="2" t="str">
        <f t="shared" ref="H68" si="23">IF(G68="Not Approved",LEFT($D$1,4)&amp;""&amp;LEFT($D$2,4)," ")</f>
        <v xml:space="preserve"> </v>
      </c>
      <c r="M68" s="45" t="str">
        <f t="shared" ref="M68" si="24">IF(ISBLANK(F68),IF(ISBLANK(B68),IF(ISBLANK(C68),"Blank","Data"),"Data"),"Data")</f>
        <v>Data</v>
      </c>
    </row>
    <row r="69" spans="1:13" ht="12.75" customHeight="1">
      <c r="A69" s="51" t="str">
        <f t="shared" si="18"/>
        <v>Bioinformatics</v>
      </c>
      <c r="B69" s="57" t="str">
        <f t="shared" si="19"/>
        <v>22-1225-0004</v>
      </c>
      <c r="C69" s="13" t="s">
        <v>97</v>
      </c>
      <c r="D69" s="76">
        <v>150</v>
      </c>
      <c r="E69" s="13" t="s">
        <v>98</v>
      </c>
      <c r="F69" s="13" t="s">
        <v>4</v>
      </c>
      <c r="G69" s="3" t="str">
        <f t="shared" si="10"/>
        <v>Approved</v>
      </c>
      <c r="H69" s="2" t="str">
        <f t="shared" si="22"/>
        <v xml:space="preserve"> </v>
      </c>
      <c r="M69" s="45" t="str">
        <f t="shared" si="5"/>
        <v>Data</v>
      </c>
    </row>
    <row r="70" spans="1:13" ht="12.75" customHeight="1">
      <c r="A70" s="51" t="str">
        <f t="shared" si="18"/>
        <v>Bioinformatics</v>
      </c>
      <c r="B70" s="57" t="str">
        <f t="shared" si="19"/>
        <v>22-1225-0004</v>
      </c>
      <c r="C70" s="13" t="s">
        <v>99</v>
      </c>
      <c r="D70" s="76">
        <v>1</v>
      </c>
      <c r="E70" s="13" t="s">
        <v>100</v>
      </c>
      <c r="F70" s="13" t="s">
        <v>4</v>
      </c>
      <c r="G70" s="3" t="str">
        <f t="shared" si="10"/>
        <v>Approved</v>
      </c>
      <c r="H70" s="2" t="str">
        <f t="shared" si="22"/>
        <v xml:space="preserve"> </v>
      </c>
      <c r="M70" s="45" t="str">
        <f t="shared" si="5"/>
        <v>Data</v>
      </c>
    </row>
    <row r="71" spans="1:13" ht="12.75" customHeight="1">
      <c r="A71" s="51" t="str">
        <f t="shared" si="18"/>
        <v>Bioinformatics</v>
      </c>
      <c r="B71" s="57" t="str">
        <f t="shared" si="19"/>
        <v>22-1225-0004</v>
      </c>
      <c r="C71" s="13" t="s">
        <v>101</v>
      </c>
      <c r="D71" s="76">
        <v>300</v>
      </c>
      <c r="E71" s="13" t="s">
        <v>102</v>
      </c>
      <c r="F71" s="13" t="s">
        <v>4</v>
      </c>
      <c r="G71" s="3" t="str">
        <f t="shared" si="10"/>
        <v>Approved</v>
      </c>
      <c r="H71" s="2" t="str">
        <f t="shared" si="22"/>
        <v xml:space="preserve"> </v>
      </c>
      <c r="M71" s="45" t="str">
        <f t="shared" si="5"/>
        <v>Data</v>
      </c>
    </row>
    <row r="72" spans="1:13" ht="12.75" customHeight="1">
      <c r="A72" s="51" t="str">
        <f t="shared" si="18"/>
        <v>Bioinformatics</v>
      </c>
      <c r="B72" s="57" t="str">
        <f t="shared" si="19"/>
        <v>22-1225-0004</v>
      </c>
      <c r="C72" s="13" t="s">
        <v>103</v>
      </c>
      <c r="D72" s="76">
        <v>75</v>
      </c>
      <c r="E72" s="13" t="s">
        <v>100</v>
      </c>
      <c r="F72" s="13" t="s">
        <v>4</v>
      </c>
      <c r="G72" s="3" t="str">
        <f t="shared" si="10"/>
        <v>Approved</v>
      </c>
      <c r="H72" s="2" t="str">
        <f t="shared" si="22"/>
        <v xml:space="preserve"> </v>
      </c>
      <c r="M72" s="45" t="str">
        <f t="shared" si="5"/>
        <v>Data</v>
      </c>
    </row>
    <row r="73" spans="1:13" ht="12.75" customHeight="1">
      <c r="A73" s="51" t="str">
        <f t="shared" si="18"/>
        <v>Bioinformatics</v>
      </c>
      <c r="B73" s="57" t="str">
        <f t="shared" si="19"/>
        <v>22-1225-0004</v>
      </c>
      <c r="C73" s="13" t="s">
        <v>104</v>
      </c>
      <c r="D73" s="76">
        <v>350</v>
      </c>
      <c r="E73" s="13" t="s">
        <v>105</v>
      </c>
      <c r="F73" s="13" t="s">
        <v>4</v>
      </c>
      <c r="G73" s="3" t="str">
        <f t="shared" si="10"/>
        <v>Approved</v>
      </c>
      <c r="H73" s="2" t="str">
        <f t="shared" si="22"/>
        <v xml:space="preserve"> </v>
      </c>
      <c r="M73" s="45" t="str">
        <f t="shared" si="5"/>
        <v>Data</v>
      </c>
    </row>
    <row r="74" spans="1:13" ht="12.75" customHeight="1">
      <c r="A74" s="51" t="str">
        <f t="shared" si="18"/>
        <v>Bioinformatics</v>
      </c>
      <c r="B74" s="57" t="str">
        <f t="shared" si="19"/>
        <v>22-1225-0004</v>
      </c>
      <c r="C74" s="13" t="s">
        <v>106</v>
      </c>
      <c r="D74" s="76">
        <v>95</v>
      </c>
      <c r="E74" s="13" t="s">
        <v>107</v>
      </c>
      <c r="F74" s="13" t="s">
        <v>4</v>
      </c>
      <c r="G74" s="3" t="str">
        <f t="shared" si="10"/>
        <v>Approved</v>
      </c>
      <c r="H74" s="2" t="str">
        <f t="shared" si="22"/>
        <v xml:space="preserve"> </v>
      </c>
      <c r="M74" s="45" t="str">
        <f t="shared" si="5"/>
        <v>Data</v>
      </c>
    </row>
    <row r="75" spans="1:13" ht="12.75" customHeight="1">
      <c r="A75" s="51"/>
      <c r="B75" s="57"/>
      <c r="C75" s="13" t="s">
        <v>108</v>
      </c>
      <c r="D75" s="76">
        <v>350</v>
      </c>
      <c r="E75" s="13" t="s">
        <v>109</v>
      </c>
      <c r="F75" s="13" t="s">
        <v>4</v>
      </c>
      <c r="G75" s="3" t="str">
        <f t="shared" si="10"/>
        <v>Approved</v>
      </c>
      <c r="H75" s="2" t="str">
        <f t="shared" si="22"/>
        <v xml:space="preserve"> </v>
      </c>
    </row>
    <row r="76" spans="1:13" ht="12.75" customHeight="1">
      <c r="A76" s="11" t="s">
        <v>110</v>
      </c>
      <c r="B76" s="31" t="s">
        <v>111</v>
      </c>
      <c r="C76" s="2"/>
      <c r="D76" s="69">
        <v>145</v>
      </c>
      <c r="E76" s="13" t="s">
        <v>112</v>
      </c>
      <c r="F76" s="13" t="s">
        <v>4</v>
      </c>
      <c r="G76" s="3" t="str">
        <f t="shared" si="10"/>
        <v>Approved</v>
      </c>
      <c r="H76" s="2" t="str">
        <f t="shared" si="22"/>
        <v xml:space="preserve"> </v>
      </c>
    </row>
    <row r="77" spans="1:13" ht="12.75" customHeight="1">
      <c r="A77" s="11" t="s">
        <v>113</v>
      </c>
      <c r="B77" s="31" t="s">
        <v>114</v>
      </c>
      <c r="C77" s="2"/>
      <c r="D77" s="30">
        <v>8000</v>
      </c>
      <c r="E77" s="13" t="s">
        <v>115</v>
      </c>
      <c r="F77" s="13" t="s">
        <v>4</v>
      </c>
      <c r="G77" s="3" t="str">
        <f t="shared" si="10"/>
        <v>Approved</v>
      </c>
      <c r="H77" s="2" t="str">
        <f t="shared" si="22"/>
        <v xml:space="preserve"> </v>
      </c>
    </row>
    <row r="78" spans="1:13" ht="12.75" customHeight="1">
      <c r="A78" s="11" t="s">
        <v>116</v>
      </c>
      <c r="B78" s="31" t="s">
        <v>117</v>
      </c>
      <c r="C78" s="60" t="s">
        <v>118</v>
      </c>
      <c r="D78" s="69">
        <v>191</v>
      </c>
      <c r="E78" s="2" t="s">
        <v>15</v>
      </c>
      <c r="F78" s="13" t="s">
        <v>4</v>
      </c>
      <c r="G78" s="3" t="str">
        <f t="shared" si="10"/>
        <v>Approved</v>
      </c>
      <c r="H78" s="2" t="str">
        <f t="shared" si="22"/>
        <v xml:space="preserve"> </v>
      </c>
    </row>
    <row r="79" spans="1:13" ht="12.75" customHeight="1">
      <c r="A79" s="11" t="s">
        <v>119</v>
      </c>
      <c r="B79" s="31" t="s">
        <v>120</v>
      </c>
      <c r="C79" s="2"/>
      <c r="D79" s="69">
        <v>1</v>
      </c>
      <c r="E79" s="13" t="s">
        <v>49</v>
      </c>
      <c r="F79" s="13" t="s">
        <v>4</v>
      </c>
      <c r="G79" s="3" t="str">
        <f t="shared" si="10"/>
        <v>Approved</v>
      </c>
      <c r="H79" s="2" t="str">
        <f t="shared" si="22"/>
        <v xml:space="preserve"> </v>
      </c>
    </row>
    <row r="80" spans="1:13" ht="12.75" customHeight="1">
      <c r="A80" s="11"/>
      <c r="B80" s="31"/>
      <c r="C80" s="2"/>
      <c r="D80" s="69">
        <v>50</v>
      </c>
      <c r="E80" s="13" t="s">
        <v>56</v>
      </c>
      <c r="F80" s="13" t="s">
        <v>4</v>
      </c>
      <c r="G80" s="3" t="str">
        <f t="shared" si="10"/>
        <v>Approved</v>
      </c>
      <c r="H80" s="2" t="str">
        <f t="shared" si="22"/>
        <v xml:space="preserve"> </v>
      </c>
    </row>
    <row r="81" spans="1:8" ht="12.75" customHeight="1">
      <c r="A81" s="11" t="s">
        <v>121</v>
      </c>
      <c r="B81" s="31" t="s">
        <v>122</v>
      </c>
      <c r="C81" s="78" t="s">
        <v>123</v>
      </c>
      <c r="D81" s="30">
        <v>43.5</v>
      </c>
      <c r="E81" s="13" t="s">
        <v>15</v>
      </c>
      <c r="F81" s="13" t="s">
        <v>4</v>
      </c>
      <c r="G81" s="3" t="str">
        <f t="shared" si="10"/>
        <v>Approved</v>
      </c>
      <c r="H81" s="2" t="str">
        <f t="shared" ref="H81:H89" si="25">IF(G81="Not Approved",LEFT($D$1,4)&amp;""&amp;LEFT($D$2,4)," ")</f>
        <v xml:space="preserve"> </v>
      </c>
    </row>
    <row r="82" spans="1:8" ht="12.75" customHeight="1">
      <c r="A82" s="11"/>
      <c r="B82" s="31"/>
      <c r="C82" s="78" t="s">
        <v>124</v>
      </c>
      <c r="D82" s="30">
        <v>1.25</v>
      </c>
      <c r="E82" s="13" t="s">
        <v>15</v>
      </c>
      <c r="F82" s="13" t="s">
        <v>4</v>
      </c>
      <c r="G82" s="3" t="str">
        <f t="shared" si="10"/>
        <v>Approved</v>
      </c>
      <c r="H82" s="2" t="str">
        <f t="shared" si="25"/>
        <v xml:space="preserve"> </v>
      </c>
    </row>
    <row r="83" spans="1:8" ht="12.75" customHeight="1">
      <c r="A83" s="11"/>
      <c r="B83" s="31"/>
      <c r="C83" s="2" t="s">
        <v>125</v>
      </c>
      <c r="D83" s="30">
        <v>48</v>
      </c>
      <c r="E83" s="13" t="s">
        <v>15</v>
      </c>
      <c r="F83" s="13" t="s">
        <v>4</v>
      </c>
      <c r="G83" s="3" t="str">
        <f t="shared" si="10"/>
        <v>Approved</v>
      </c>
      <c r="H83" s="2" t="str">
        <f t="shared" si="25"/>
        <v xml:space="preserve"> </v>
      </c>
    </row>
    <row r="84" spans="1:8" ht="12.75" customHeight="1">
      <c r="A84" s="11" t="s">
        <v>126</v>
      </c>
      <c r="B84" s="33" t="s">
        <v>127</v>
      </c>
      <c r="C84" s="2" t="s">
        <v>128</v>
      </c>
      <c r="D84" s="16">
        <v>63</v>
      </c>
      <c r="E84" s="2" t="s">
        <v>129</v>
      </c>
      <c r="F84" s="13" t="s">
        <v>4</v>
      </c>
      <c r="G84" s="3" t="str">
        <f t="shared" si="10"/>
        <v>Approved</v>
      </c>
      <c r="H84" s="2" t="str">
        <f t="shared" si="25"/>
        <v xml:space="preserve"> </v>
      </c>
    </row>
    <row r="85" spans="1:8" ht="12.75" customHeight="1">
      <c r="A85" s="11"/>
      <c r="B85" s="33"/>
      <c r="C85" s="2" t="s">
        <v>130</v>
      </c>
      <c r="D85" s="16">
        <v>54</v>
      </c>
      <c r="E85" s="2" t="s">
        <v>129</v>
      </c>
      <c r="F85" s="13" t="s">
        <v>4</v>
      </c>
      <c r="G85" s="3" t="str">
        <f t="shared" si="10"/>
        <v>Approved</v>
      </c>
      <c r="H85" s="2" t="str">
        <f>IF(G88="Not Approved",LEFT($D$1,4)&amp;""&amp;LEFT($D$2,4)," ")</f>
        <v>FY26</v>
      </c>
    </row>
    <row r="86" spans="1:8" ht="12.75" customHeight="1">
      <c r="A86" s="11"/>
      <c r="B86" s="33"/>
      <c r="C86" s="2" t="s">
        <v>131</v>
      </c>
      <c r="D86" s="16">
        <v>78.5</v>
      </c>
      <c r="E86" s="2" t="s">
        <v>129</v>
      </c>
      <c r="F86" s="13" t="s">
        <v>4</v>
      </c>
      <c r="G86" s="3" t="str">
        <f t="shared" si="10"/>
        <v>Approved</v>
      </c>
      <c r="H86" s="2" t="str">
        <f>IF(G91="Not Approved",LEFT($D$1,4)&amp;""&amp;LEFT($D$2,4)," ")</f>
        <v xml:space="preserve"> </v>
      </c>
    </row>
    <row r="87" spans="1:8" ht="12.75" customHeight="1">
      <c r="A87" s="11"/>
      <c r="B87" s="33"/>
      <c r="C87" s="2" t="s">
        <v>132</v>
      </c>
      <c r="D87" s="16">
        <v>24.5</v>
      </c>
      <c r="E87" s="2" t="s">
        <v>129</v>
      </c>
      <c r="F87" s="13" t="s">
        <v>4</v>
      </c>
      <c r="G87" s="3" t="str">
        <f t="shared" si="10"/>
        <v>Approved</v>
      </c>
      <c r="H87" s="2" t="str">
        <f>IF(G88="Not Approved",LEFT($D$1,4)&amp;""&amp;LEFT($D$2,4)," ")</f>
        <v>FY26</v>
      </c>
    </row>
    <row r="88" spans="1:8" ht="12.75" customHeight="1">
      <c r="A88" s="11" t="s">
        <v>133</v>
      </c>
      <c r="B88" s="31" t="s">
        <v>134</v>
      </c>
      <c r="C88" s="28"/>
      <c r="D88" s="30">
        <v>1200</v>
      </c>
      <c r="E88" s="13" t="s">
        <v>15</v>
      </c>
      <c r="F88" s="13" t="s">
        <v>135</v>
      </c>
      <c r="G88" s="3" t="str">
        <f t="shared" si="10"/>
        <v>Not Approved</v>
      </c>
      <c r="H88" s="2" t="str">
        <f t="shared" si="25"/>
        <v>FY26</v>
      </c>
    </row>
    <row r="89" spans="1:8" ht="12.75" customHeight="1">
      <c r="A89" s="11" t="s">
        <v>136</v>
      </c>
      <c r="B89" s="31" t="s">
        <v>137</v>
      </c>
      <c r="C89" s="28"/>
      <c r="D89" s="30">
        <v>44.74</v>
      </c>
      <c r="E89" s="13" t="s">
        <v>15</v>
      </c>
      <c r="F89" s="13" t="s">
        <v>4</v>
      </c>
      <c r="G89" s="3" t="str">
        <f t="shared" si="10"/>
        <v>Approved</v>
      </c>
      <c r="H89" s="2" t="str">
        <f t="shared" si="25"/>
        <v xml:space="preserve"> </v>
      </c>
    </row>
    <row r="90" spans="1:8" ht="12.75" customHeight="1">
      <c r="A90" s="11" t="s">
        <v>138</v>
      </c>
      <c r="B90" s="31" t="s">
        <v>139</v>
      </c>
      <c r="C90" s="28"/>
      <c r="D90" s="30">
        <v>2.48</v>
      </c>
      <c r="E90" s="13" t="s">
        <v>140</v>
      </c>
      <c r="F90" s="13" t="s">
        <v>4</v>
      </c>
      <c r="G90" s="3" t="str">
        <f t="shared" ref="G90" si="26">IF(ISBLANK(F90)," ",IF(F90=$F$2, "Approved",IF(F90=$F$1,"Approved","Not Approved")))</f>
        <v>Approved</v>
      </c>
      <c r="H90" s="2" t="str">
        <f t="shared" ref="H90" si="27">IF(G90="Not Approved",LEFT($D$1,4)&amp;""&amp;LEFT($D$2,4)," ")</f>
        <v xml:space="preserve"> </v>
      </c>
    </row>
    <row r="91" spans="1:8" ht="12.75" customHeight="1">
      <c r="A91" s="11" t="s">
        <v>141</v>
      </c>
      <c r="B91" s="31" t="s">
        <v>142</v>
      </c>
      <c r="C91" s="13"/>
      <c r="D91" s="61">
        <v>10000</v>
      </c>
      <c r="E91" s="13" t="s">
        <v>143</v>
      </c>
      <c r="F91" s="13" t="s">
        <v>4</v>
      </c>
      <c r="G91" s="3" t="str">
        <f t="shared" si="10"/>
        <v>Approved</v>
      </c>
      <c r="H91" s="2" t="str">
        <f t="shared" ref="H91:H97" si="28">IF(G91="Not Approved",LEFT($D$1,4)&amp;""&amp;LEFT($D$2,4)," ")</f>
        <v xml:space="preserve"> </v>
      </c>
    </row>
    <row r="92" spans="1:8" ht="12.75" customHeight="1">
      <c r="A92" s="11" t="s">
        <v>144</v>
      </c>
      <c r="B92" s="31" t="s">
        <v>145</v>
      </c>
      <c r="C92" s="28"/>
      <c r="D92" s="30">
        <v>0.45</v>
      </c>
      <c r="E92" s="13" t="s">
        <v>49</v>
      </c>
      <c r="F92" s="13" t="s">
        <v>4</v>
      </c>
      <c r="G92" s="3" t="str">
        <f t="shared" si="10"/>
        <v>Approved</v>
      </c>
      <c r="H92" s="2" t="str">
        <f t="shared" si="28"/>
        <v xml:space="preserve"> </v>
      </c>
    </row>
    <row r="93" spans="1:8" ht="12.75" customHeight="1">
      <c r="A93" s="11" t="s">
        <v>146</v>
      </c>
      <c r="B93" s="31" t="s">
        <v>147</v>
      </c>
      <c r="C93" s="28"/>
      <c r="D93" s="30">
        <v>0.45</v>
      </c>
      <c r="E93" s="13" t="s">
        <v>49</v>
      </c>
      <c r="F93" s="13" t="s">
        <v>4</v>
      </c>
      <c r="G93" s="3" t="str">
        <f t="shared" ref="G93" si="29">IF(ISBLANK(F93)," ",IF(F93=$F$2, "Approved",IF(F93=$F$1,"Approved","Not Approved")))</f>
        <v>Approved</v>
      </c>
      <c r="H93" s="2" t="str">
        <f t="shared" ref="H93" si="30">IF(G93="Not Approved",LEFT($D$1,4)&amp;""&amp;LEFT($D$2,4)," ")</f>
        <v xml:space="preserve"> </v>
      </c>
    </row>
    <row r="94" spans="1:8" ht="12.75" customHeight="1">
      <c r="A94" s="11" t="s">
        <v>148</v>
      </c>
      <c r="B94" s="31" t="s">
        <v>149</v>
      </c>
      <c r="C94" s="28"/>
      <c r="D94" s="30">
        <v>0.7</v>
      </c>
      <c r="E94" s="13" t="s">
        <v>49</v>
      </c>
      <c r="F94" s="13" t="s">
        <v>4</v>
      </c>
      <c r="G94" s="3" t="str">
        <f t="shared" ref="G94:G131" si="31">IF(ISBLANK(F94)," ",IF(F94=$F$2, "Approved",IF(F94=$F$1,"Approved","Not Approved")))</f>
        <v>Approved</v>
      </c>
      <c r="H94" s="2" t="str">
        <f t="shared" si="28"/>
        <v xml:space="preserve"> </v>
      </c>
    </row>
    <row r="95" spans="1:8" ht="12.75" customHeight="1">
      <c r="A95" s="11" t="s">
        <v>150</v>
      </c>
      <c r="B95" s="31" t="s">
        <v>151</v>
      </c>
      <c r="C95" s="13"/>
      <c r="D95" s="30">
        <v>1557.67</v>
      </c>
      <c r="E95" s="13" t="s">
        <v>152</v>
      </c>
      <c r="F95" s="13" t="s">
        <v>4</v>
      </c>
      <c r="G95" s="3" t="str">
        <f t="shared" si="31"/>
        <v>Approved</v>
      </c>
      <c r="H95" s="2" t="str">
        <f t="shared" si="28"/>
        <v xml:space="preserve"> </v>
      </c>
    </row>
    <row r="96" spans="1:8" ht="12.75" customHeight="1">
      <c r="A96" s="11" t="s">
        <v>153</v>
      </c>
      <c r="B96" s="31" t="s">
        <v>154</v>
      </c>
      <c r="C96" s="13"/>
      <c r="D96" s="30">
        <v>17000</v>
      </c>
      <c r="E96" s="13" t="s">
        <v>155</v>
      </c>
      <c r="F96" s="13" t="s">
        <v>4</v>
      </c>
      <c r="G96" s="3" t="str">
        <f t="shared" si="31"/>
        <v>Approved</v>
      </c>
      <c r="H96" s="2" t="str">
        <f t="shared" si="28"/>
        <v xml:space="preserve"> </v>
      </c>
    </row>
    <row r="97" spans="1:13" ht="12.75" customHeight="1">
      <c r="A97" s="11" t="s">
        <v>156</v>
      </c>
      <c r="B97" s="31" t="s">
        <v>157</v>
      </c>
      <c r="C97" s="26"/>
      <c r="D97" s="16">
        <v>44.91</v>
      </c>
      <c r="E97" s="2" t="s">
        <v>140</v>
      </c>
      <c r="F97" s="13" t="s">
        <v>4</v>
      </c>
      <c r="G97" s="3" t="str">
        <f t="shared" si="31"/>
        <v>Approved</v>
      </c>
      <c r="H97" s="2" t="str">
        <f t="shared" si="28"/>
        <v xml:space="preserve"> </v>
      </c>
    </row>
    <row r="98" spans="1:13" ht="12.75" customHeight="1">
      <c r="A98" s="11" t="s">
        <v>158</v>
      </c>
      <c r="B98" s="32" t="s">
        <v>159</v>
      </c>
      <c r="C98" s="2" t="s">
        <v>160</v>
      </c>
      <c r="D98" s="16">
        <v>35.25</v>
      </c>
      <c r="E98" s="2" t="s">
        <v>129</v>
      </c>
      <c r="F98" s="13" t="s">
        <v>4</v>
      </c>
      <c r="G98" s="3" t="str">
        <f t="shared" si="31"/>
        <v>Approved</v>
      </c>
      <c r="H98" s="2" t="str">
        <f t="shared" si="22"/>
        <v xml:space="preserve"> </v>
      </c>
      <c r="M98" s="45" t="str">
        <f t="shared" ref="M98:M122" si="32">IF(ISBLANK(F98),IF(ISBLANK(B98),IF(ISBLANK(C98),"Blank","Data"),"Data"),"Data")</f>
        <v>Data</v>
      </c>
    </row>
    <row r="99" spans="1:13" ht="12.75" customHeight="1">
      <c r="A99" s="11"/>
      <c r="B99" s="32"/>
      <c r="C99" t="s">
        <v>161</v>
      </c>
      <c r="D99" s="30">
        <v>44.5</v>
      </c>
      <c r="E99" t="s">
        <v>129</v>
      </c>
      <c r="F99" s="13" t="s">
        <v>4</v>
      </c>
      <c r="G99" s="106" t="str">
        <f t="shared" si="31"/>
        <v>Approved</v>
      </c>
      <c r="H99" t="str">
        <f t="shared" si="22"/>
        <v xml:space="preserve"> </v>
      </c>
    </row>
    <row r="100" spans="1:13" ht="12.75" customHeight="1">
      <c r="A100" s="105"/>
      <c r="B100" s="121"/>
      <c r="C100" s="94"/>
      <c r="D100" s="92"/>
      <c r="E100" s="94"/>
      <c r="F100" s="91"/>
      <c r="G100" s="93"/>
      <c r="H100" s="94"/>
    </row>
    <row r="101" spans="1:13" ht="12.75" customHeight="1">
      <c r="A101" s="11" t="s">
        <v>162</v>
      </c>
      <c r="B101" s="31" t="s">
        <v>163</v>
      </c>
      <c r="C101" s="13" t="s">
        <v>164</v>
      </c>
      <c r="D101" s="16">
        <v>96</v>
      </c>
      <c r="E101" s="13" t="s">
        <v>15</v>
      </c>
      <c r="F101" s="13" t="s">
        <v>4</v>
      </c>
      <c r="G101" s="3" t="str">
        <f t="shared" si="31"/>
        <v>Approved</v>
      </c>
      <c r="H101" s="2" t="str">
        <f t="shared" si="22"/>
        <v xml:space="preserve"> </v>
      </c>
      <c r="M101" s="45" t="str">
        <f t="shared" si="32"/>
        <v>Data</v>
      </c>
    </row>
    <row r="102" spans="1:13" ht="12.75" customHeight="1">
      <c r="A102" s="51" t="str">
        <f>IF(G102="Approved",A101,IF(G102="Not Approved",A101," "))</f>
        <v>CYFS/Map Academy</v>
      </c>
      <c r="B102" s="57" t="str">
        <f>IF(G102="Approved",B101,IF(G102="Not Approved",B101," "))</f>
        <v>22-1714-0004</v>
      </c>
      <c r="C102" s="13" t="s">
        <v>165</v>
      </c>
      <c r="D102" s="16">
        <v>53</v>
      </c>
      <c r="E102" s="13" t="s">
        <v>15</v>
      </c>
      <c r="F102" s="13" t="s">
        <v>4</v>
      </c>
      <c r="G102" s="3" t="str">
        <f t="shared" si="31"/>
        <v>Approved</v>
      </c>
      <c r="H102" s="2" t="str">
        <f t="shared" si="22"/>
        <v xml:space="preserve"> </v>
      </c>
      <c r="M102" s="45" t="str">
        <f t="shared" si="32"/>
        <v>Data</v>
      </c>
    </row>
    <row r="103" spans="1:13" ht="12.75" customHeight="1">
      <c r="A103" s="51" t="str">
        <f>IF(G103="Approved",A102,IF(G103="Not Approved",A102," "))</f>
        <v>CYFS/Map Academy</v>
      </c>
      <c r="B103" s="57" t="str">
        <f>IF(G103="Approved",B102,IF(G103="Not Approved",B102," "))</f>
        <v>22-1714-0004</v>
      </c>
      <c r="C103" s="13" t="s">
        <v>166</v>
      </c>
      <c r="D103" s="16">
        <v>62</v>
      </c>
      <c r="E103" s="13" t="s">
        <v>15</v>
      </c>
      <c r="F103" s="13" t="s">
        <v>4</v>
      </c>
      <c r="G103" s="3" t="str">
        <f t="shared" si="31"/>
        <v>Approved</v>
      </c>
      <c r="H103" s="2" t="str">
        <f t="shared" si="22"/>
        <v xml:space="preserve"> </v>
      </c>
      <c r="M103" s="45" t="str">
        <f t="shared" si="32"/>
        <v>Data</v>
      </c>
    </row>
    <row r="104" spans="1:13" ht="12.75" customHeight="1">
      <c r="A104" s="51" t="str">
        <f>IF(G104="Approved",A103,IF(G104="Not Approved",A103," "))</f>
        <v>CYFS/Map Academy</v>
      </c>
      <c r="B104" s="57" t="str">
        <f>IF(G104="Approved",B103,IF(G104="Not Approved",B103," "))</f>
        <v>22-1714-0004</v>
      </c>
      <c r="C104" s="13" t="s">
        <v>167</v>
      </c>
      <c r="D104" s="16">
        <v>85.5</v>
      </c>
      <c r="E104" s="13" t="s">
        <v>15</v>
      </c>
      <c r="F104" s="13" t="s">
        <v>4</v>
      </c>
      <c r="G104" s="3" t="str">
        <f t="shared" si="31"/>
        <v>Approved</v>
      </c>
      <c r="H104" s="2" t="str">
        <f t="shared" ref="H104:H116" si="33">IF(G104="Not Approved",LEFT($D$1,4)&amp;""&amp;LEFT($D$2,4)," ")</f>
        <v xml:space="preserve"> </v>
      </c>
      <c r="M104" s="45" t="str">
        <f t="shared" si="32"/>
        <v>Data</v>
      </c>
    </row>
    <row r="105" spans="1:13" ht="12.75" customHeight="1">
      <c r="A105" s="51"/>
      <c r="B105" s="57"/>
      <c r="C105" s="103" t="s">
        <v>168</v>
      </c>
      <c r="D105" s="30">
        <v>16</v>
      </c>
      <c r="E105" s="103" t="s">
        <v>15</v>
      </c>
      <c r="F105" s="13" t="s">
        <v>4</v>
      </c>
      <c r="G105" s="3" t="str">
        <f t="shared" si="31"/>
        <v>Approved</v>
      </c>
      <c r="H105" s="2" t="str">
        <f t="shared" si="33"/>
        <v xml:space="preserve"> </v>
      </c>
    </row>
    <row r="106" spans="1:13" ht="12.75" customHeight="1">
      <c r="A106" s="89"/>
      <c r="B106" s="90"/>
      <c r="C106" s="91"/>
      <c r="D106" s="92"/>
      <c r="E106" s="91"/>
      <c r="F106" s="91"/>
      <c r="G106" s="93"/>
      <c r="H106" s="94"/>
    </row>
    <row r="107" spans="1:13" ht="12.75" customHeight="1">
      <c r="A107" s="25" t="s">
        <v>169</v>
      </c>
      <c r="B107" s="31" t="s">
        <v>170</v>
      </c>
      <c r="C107" s="13" t="s">
        <v>171</v>
      </c>
      <c r="D107" s="30">
        <v>49</v>
      </c>
      <c r="E107" s="13" t="s">
        <v>15</v>
      </c>
      <c r="F107" s="13" t="s">
        <v>4</v>
      </c>
      <c r="G107" s="3" t="str">
        <f t="shared" si="31"/>
        <v>Approved</v>
      </c>
      <c r="H107" s="2" t="str">
        <f t="shared" si="33"/>
        <v xml:space="preserve"> </v>
      </c>
      <c r="M107" s="45" t="str">
        <f t="shared" si="32"/>
        <v>Data</v>
      </c>
    </row>
    <row r="108" spans="1:13" ht="12.75" customHeight="1">
      <c r="A108" s="54" t="str">
        <f>IF(G108="Approved",A107,IF(G108="Not Approved",A107," "))</f>
        <v>Cyryo-EM</v>
      </c>
      <c r="B108" s="57" t="str">
        <f t="shared" ref="B108:B119" si="34">IF(G108="Approved",B107,IF(G108="Not Approved",B107," "))</f>
        <v>22-1225-0001</v>
      </c>
      <c r="C108" s="13" t="s">
        <v>172</v>
      </c>
      <c r="D108" s="30">
        <v>700</v>
      </c>
      <c r="E108" s="13" t="s">
        <v>173</v>
      </c>
      <c r="F108" s="13" t="s">
        <v>4</v>
      </c>
      <c r="G108" s="3" t="str">
        <f t="shared" si="31"/>
        <v>Approved</v>
      </c>
      <c r="H108" s="2" t="str">
        <f t="shared" si="33"/>
        <v xml:space="preserve"> </v>
      </c>
      <c r="M108" s="45" t="str">
        <f t="shared" si="32"/>
        <v>Data</v>
      </c>
    </row>
    <row r="109" spans="1:13" ht="12.75" customHeight="1">
      <c r="A109" s="54" t="str">
        <f t="shared" ref="A109:A119" si="35">IF(G109="Approved",A108,IF(G109="Not Approved",A108," "))</f>
        <v>Cyryo-EM</v>
      </c>
      <c r="B109" s="57" t="str">
        <f t="shared" si="34"/>
        <v>22-1225-0001</v>
      </c>
      <c r="C109" s="13" t="s">
        <v>174</v>
      </c>
      <c r="D109" s="30">
        <v>985</v>
      </c>
      <c r="E109" s="13" t="s">
        <v>175</v>
      </c>
      <c r="F109" s="13" t="s">
        <v>4</v>
      </c>
      <c r="G109" s="3" t="str">
        <f t="shared" si="31"/>
        <v>Approved</v>
      </c>
      <c r="H109" s="2" t="str">
        <f t="shared" si="33"/>
        <v xml:space="preserve"> </v>
      </c>
      <c r="M109" s="45" t="str">
        <f t="shared" si="32"/>
        <v>Data</v>
      </c>
    </row>
    <row r="110" spans="1:13" ht="12.75" customHeight="1">
      <c r="A110" s="54" t="str">
        <f t="shared" si="35"/>
        <v>Cyryo-EM</v>
      </c>
      <c r="B110" s="57" t="str">
        <f t="shared" si="34"/>
        <v>22-1225-0001</v>
      </c>
      <c r="C110" s="13" t="s">
        <v>176</v>
      </c>
      <c r="D110" s="30">
        <v>24</v>
      </c>
      <c r="E110" s="13" t="s">
        <v>15</v>
      </c>
      <c r="F110" s="13" t="s">
        <v>4</v>
      </c>
      <c r="G110" s="3" t="str">
        <f t="shared" si="31"/>
        <v>Approved</v>
      </c>
      <c r="H110" s="2" t="str">
        <f t="shared" si="33"/>
        <v xml:space="preserve"> </v>
      </c>
      <c r="M110" s="45" t="str">
        <f t="shared" si="32"/>
        <v>Data</v>
      </c>
    </row>
    <row r="111" spans="1:13" ht="12.75" customHeight="1">
      <c r="A111" s="54" t="str">
        <f t="shared" si="35"/>
        <v>Cyryo-EM</v>
      </c>
      <c r="B111" s="57" t="str">
        <f t="shared" si="34"/>
        <v>22-1225-0001</v>
      </c>
      <c r="C111" s="13" t="s">
        <v>177</v>
      </c>
      <c r="D111" s="30">
        <v>24</v>
      </c>
      <c r="E111" s="13" t="s">
        <v>15</v>
      </c>
      <c r="F111" s="13" t="s">
        <v>4</v>
      </c>
      <c r="G111" s="3" t="str">
        <f t="shared" si="31"/>
        <v>Approved</v>
      </c>
      <c r="H111" s="2" t="str">
        <f t="shared" si="33"/>
        <v xml:space="preserve"> </v>
      </c>
      <c r="M111" s="45" t="str">
        <f t="shared" si="32"/>
        <v>Data</v>
      </c>
    </row>
    <row r="112" spans="1:13" ht="12.75" customHeight="1">
      <c r="A112" s="54" t="str">
        <f t="shared" si="35"/>
        <v>Cyryo-EM</v>
      </c>
      <c r="B112" s="57" t="str">
        <f t="shared" si="34"/>
        <v>22-1225-0001</v>
      </c>
      <c r="C112" s="13" t="s">
        <v>178</v>
      </c>
      <c r="D112" s="30">
        <v>6</v>
      </c>
      <c r="E112" s="13" t="s">
        <v>179</v>
      </c>
      <c r="F112" s="13" t="s">
        <v>4</v>
      </c>
      <c r="G112" s="3" t="str">
        <f t="shared" si="31"/>
        <v>Approved</v>
      </c>
      <c r="H112" s="2" t="str">
        <f t="shared" si="33"/>
        <v xml:space="preserve"> </v>
      </c>
      <c r="M112" s="45" t="str">
        <f t="shared" si="32"/>
        <v>Data</v>
      </c>
    </row>
    <row r="113" spans="1:85" ht="12.75" customHeight="1">
      <c r="A113" s="54" t="str">
        <f t="shared" si="35"/>
        <v>Cyryo-EM</v>
      </c>
      <c r="B113" s="57" t="str">
        <f t="shared" si="34"/>
        <v>22-1225-0001</v>
      </c>
      <c r="C113" s="13" t="s">
        <v>180</v>
      </c>
      <c r="D113" s="30">
        <v>6.26</v>
      </c>
      <c r="E113" s="13" t="s">
        <v>179</v>
      </c>
      <c r="F113" s="13" t="s">
        <v>4</v>
      </c>
      <c r="G113" s="3" t="str">
        <f t="shared" si="31"/>
        <v>Approved</v>
      </c>
      <c r="H113" s="2" t="str">
        <f t="shared" si="33"/>
        <v xml:space="preserve"> </v>
      </c>
      <c r="M113" s="45" t="str">
        <f t="shared" si="32"/>
        <v>Data</v>
      </c>
    </row>
    <row r="114" spans="1:85" ht="12.75" customHeight="1">
      <c r="A114" s="80" t="str">
        <f t="shared" si="35"/>
        <v>Cyryo-EM</v>
      </c>
      <c r="B114" s="57" t="str">
        <f t="shared" si="34"/>
        <v>22-1225-0001</v>
      </c>
      <c r="C114" s="13" t="s">
        <v>181</v>
      </c>
      <c r="D114" s="30">
        <v>33</v>
      </c>
      <c r="E114" s="13" t="s">
        <v>182</v>
      </c>
      <c r="F114" s="13" t="s">
        <v>4</v>
      </c>
      <c r="G114" s="3" t="str">
        <f t="shared" si="31"/>
        <v>Approved</v>
      </c>
      <c r="H114" s="2" t="str">
        <f t="shared" si="33"/>
        <v xml:space="preserve"> </v>
      </c>
      <c r="M114" s="45" t="str">
        <f>IF(ISBLANK(F114),IF(ISBLANK(B114),IF(ISBLANK(C114),"Blank","Data"),"Data"),"Data")</f>
        <v>Data</v>
      </c>
    </row>
    <row r="115" spans="1:85" s="48" customFormat="1" ht="12.75" customHeight="1">
      <c r="A115" s="80" t="str">
        <f t="shared" si="35"/>
        <v>Cyryo-EM</v>
      </c>
      <c r="B115" s="57" t="str">
        <f t="shared" si="34"/>
        <v>22-1225-0001</v>
      </c>
      <c r="C115" s="13" t="s">
        <v>183</v>
      </c>
      <c r="D115" s="30">
        <v>3</v>
      </c>
      <c r="E115" s="13" t="s">
        <v>140</v>
      </c>
      <c r="F115" s="13" t="s">
        <v>4</v>
      </c>
      <c r="G115" s="3" t="str">
        <f t="shared" si="31"/>
        <v>Approved</v>
      </c>
      <c r="H115" s="2" t="str">
        <f t="shared" si="33"/>
        <v xml:space="preserve"> </v>
      </c>
      <c r="I115" s="62"/>
      <c r="J115" s="62"/>
      <c r="K115" s="62"/>
      <c r="L115" s="62"/>
      <c r="M115" s="45" t="str">
        <f>IF(ISBLANK(F115),IF(ISBLANK(B115),IF(ISBLANK(C115),"Blank","Data"),"Data"),"Data")</f>
        <v>Data</v>
      </c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</row>
    <row r="116" spans="1:85" s="48" customFormat="1" ht="12.75" customHeight="1">
      <c r="A116" s="80" t="str">
        <f t="shared" si="35"/>
        <v>Cyryo-EM</v>
      </c>
      <c r="B116" s="57" t="str">
        <f t="shared" si="34"/>
        <v>22-1225-0001</v>
      </c>
      <c r="C116" s="13" t="s">
        <v>184</v>
      </c>
      <c r="D116" s="30">
        <v>17</v>
      </c>
      <c r="E116" s="13" t="s">
        <v>140</v>
      </c>
      <c r="F116" s="13" t="s">
        <v>4</v>
      </c>
      <c r="G116" s="3" t="str">
        <f t="shared" si="31"/>
        <v>Approved</v>
      </c>
      <c r="H116" s="2" t="str">
        <f t="shared" si="33"/>
        <v xml:space="preserve"> </v>
      </c>
      <c r="I116" s="62"/>
      <c r="J116" s="62"/>
      <c r="K116" s="62"/>
      <c r="L116" s="62"/>
      <c r="M116" s="45" t="str">
        <f t="shared" si="32"/>
        <v>Data</v>
      </c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</row>
    <row r="117" spans="1:85" ht="12.75" customHeight="1">
      <c r="A117" s="80" t="str">
        <f>IF(G117="Approved",A116,IF(G117="Not Approved",A116," "))</f>
        <v>Cyryo-EM</v>
      </c>
      <c r="B117" s="57" t="str">
        <f t="shared" si="34"/>
        <v>22-1225-0001</v>
      </c>
      <c r="C117" s="13" t="s">
        <v>185</v>
      </c>
      <c r="D117" s="30">
        <v>16</v>
      </c>
      <c r="E117" s="13" t="s">
        <v>140</v>
      </c>
      <c r="F117" s="13" t="s">
        <v>4</v>
      </c>
      <c r="G117" s="3" t="str">
        <f t="shared" si="31"/>
        <v>Approved</v>
      </c>
      <c r="H117" s="2" t="str">
        <f t="shared" ref="H117:H124" si="36">IF(G117="Not Approved",LEFT($D$1,4)&amp;""&amp;LEFT($D$2,4)," ")</f>
        <v xml:space="preserve"> </v>
      </c>
      <c r="M117" s="45" t="str">
        <f t="shared" si="32"/>
        <v>Data</v>
      </c>
    </row>
    <row r="118" spans="1:85" ht="12.75">
      <c r="A118" s="80" t="str">
        <f t="shared" si="35"/>
        <v>Cyryo-EM</v>
      </c>
      <c r="B118" s="57" t="str">
        <f t="shared" si="34"/>
        <v>22-1225-0001</v>
      </c>
      <c r="C118" s="13" t="s">
        <v>186</v>
      </c>
      <c r="D118" s="30">
        <v>9</v>
      </c>
      <c r="E118" s="13" t="s">
        <v>140</v>
      </c>
      <c r="F118" s="13" t="s">
        <v>4</v>
      </c>
      <c r="G118" s="3" t="str">
        <f t="shared" si="31"/>
        <v>Approved</v>
      </c>
      <c r="H118" s="2" t="str">
        <f t="shared" si="36"/>
        <v xml:space="preserve"> </v>
      </c>
      <c r="M118" s="45" t="str">
        <f t="shared" si="32"/>
        <v>Data</v>
      </c>
    </row>
    <row r="119" spans="1:85" ht="12.75" customHeight="1">
      <c r="A119" s="80" t="str">
        <f t="shared" si="35"/>
        <v>Cyryo-EM</v>
      </c>
      <c r="B119" s="57" t="str">
        <f t="shared" si="34"/>
        <v>22-1225-0001</v>
      </c>
      <c r="C119" s="13" t="s">
        <v>187</v>
      </c>
      <c r="D119" s="30">
        <v>21</v>
      </c>
      <c r="E119" s="13" t="s">
        <v>140</v>
      </c>
      <c r="F119" s="13" t="s">
        <v>4</v>
      </c>
      <c r="G119" s="3" t="str">
        <f t="shared" si="31"/>
        <v>Approved</v>
      </c>
      <c r="H119" s="2" t="str">
        <f t="shared" si="36"/>
        <v xml:space="preserve"> </v>
      </c>
      <c r="M119" s="45" t="str">
        <f t="shared" si="32"/>
        <v>Data</v>
      </c>
    </row>
    <row r="120" spans="1:85" ht="12.75" customHeight="1">
      <c r="A120" s="54"/>
      <c r="B120" s="57"/>
      <c r="C120" s="13" t="s">
        <v>188</v>
      </c>
      <c r="D120" s="30">
        <v>36</v>
      </c>
      <c r="E120" s="13" t="s">
        <v>140</v>
      </c>
      <c r="F120" s="13" t="s">
        <v>4</v>
      </c>
      <c r="G120" s="3" t="str">
        <f t="shared" si="31"/>
        <v>Approved</v>
      </c>
      <c r="H120" s="2" t="str">
        <f t="shared" si="36"/>
        <v xml:space="preserve"> </v>
      </c>
    </row>
    <row r="121" spans="1:85" ht="12.75" customHeight="1">
      <c r="A121" s="80" t="str">
        <f>IF(G121="Approved",A118,IF(G121="Not Approved",A118," "))</f>
        <v>Cyryo-EM</v>
      </c>
      <c r="B121" s="57" t="str">
        <f>IF(G121="Approved",B118,IF(G121="Not Approved",B118," "))</f>
        <v>22-1225-0001</v>
      </c>
      <c r="C121" s="13" t="s">
        <v>189</v>
      </c>
      <c r="D121" s="30">
        <v>50</v>
      </c>
      <c r="E121" s="13" t="s">
        <v>15</v>
      </c>
      <c r="F121" s="13" t="s">
        <v>4</v>
      </c>
      <c r="G121" s="3" t="str">
        <f t="shared" si="31"/>
        <v>Approved</v>
      </c>
      <c r="H121" s="2" t="str">
        <f t="shared" si="36"/>
        <v xml:space="preserve"> </v>
      </c>
    </row>
    <row r="122" spans="1:85" ht="12.75" customHeight="1">
      <c r="A122" s="80" t="str">
        <f>IF(G122="Approved",A121,IF(G122="Not Approved",A121," "))</f>
        <v>Cyryo-EM</v>
      </c>
      <c r="B122" s="57" t="str">
        <f>IF(G122="Approved",B121,IF(G122="Not Approved",B121," "))</f>
        <v>22-1225-0001</v>
      </c>
      <c r="C122" s="13" t="s">
        <v>190</v>
      </c>
      <c r="D122" s="30">
        <v>50</v>
      </c>
      <c r="E122" s="13" t="s">
        <v>15</v>
      </c>
      <c r="F122" s="13" t="s">
        <v>4</v>
      </c>
      <c r="G122" s="3" t="str">
        <f t="shared" si="31"/>
        <v>Approved</v>
      </c>
      <c r="H122" s="2" t="str">
        <f t="shared" si="36"/>
        <v xml:space="preserve"> </v>
      </c>
      <c r="M122" s="45" t="str">
        <f t="shared" si="32"/>
        <v>Data</v>
      </c>
    </row>
    <row r="123" spans="1:85" ht="12.75" customHeight="1">
      <c r="A123" s="80" t="str">
        <f>IF(G123="Approved",A122,IF(G123="Not Approved",A122," "))</f>
        <v>Cyryo-EM</v>
      </c>
      <c r="B123" s="57" t="str">
        <f>IF(G123="Approved",B122,IF(G123="Not Approved",B122," "))</f>
        <v>22-1225-0001</v>
      </c>
      <c r="C123" s="13" t="s">
        <v>191</v>
      </c>
      <c r="D123" s="30">
        <v>40</v>
      </c>
      <c r="E123" s="13" t="s">
        <v>15</v>
      </c>
      <c r="F123" s="13" t="s">
        <v>4</v>
      </c>
      <c r="G123" s="3" t="str">
        <f t="shared" si="31"/>
        <v>Approved</v>
      </c>
      <c r="H123" s="2" t="str">
        <f t="shared" si="36"/>
        <v xml:space="preserve"> </v>
      </c>
      <c r="M123" s="45" t="str">
        <f t="shared" ref="M123:M126" si="37">IF(ISBLANK(F123),IF(ISBLANK(B123),IF(ISBLANK(C123),"Blank","Data"),"Data"),"Data")</f>
        <v>Data</v>
      </c>
    </row>
    <row r="124" spans="1:85" ht="12.75" customHeight="1">
      <c r="A124" s="80" t="str">
        <f>IF(G124="Approved",A123,IF(G124="Not Approved",A123," "))</f>
        <v>Cyryo-EM</v>
      </c>
      <c r="B124" s="57" t="str">
        <f>IF(G124="Approved",B123,IF(G124="Not Approved",B123," "))</f>
        <v>22-1225-0001</v>
      </c>
      <c r="C124" s="13" t="s">
        <v>192</v>
      </c>
      <c r="D124" s="30">
        <v>23</v>
      </c>
      <c r="E124" s="13" t="s">
        <v>193</v>
      </c>
      <c r="F124" s="13" t="s">
        <v>4</v>
      </c>
      <c r="G124" s="3" t="str">
        <f t="shared" si="31"/>
        <v>Approved</v>
      </c>
      <c r="H124" s="2" t="str">
        <f t="shared" si="36"/>
        <v xml:space="preserve"> </v>
      </c>
      <c r="M124" s="45" t="str">
        <f t="shared" si="37"/>
        <v>Data</v>
      </c>
    </row>
    <row r="125" spans="1:85" ht="12.75" customHeight="1">
      <c r="A125" s="119"/>
      <c r="B125" s="90"/>
      <c r="C125" s="91"/>
      <c r="D125" s="102"/>
      <c r="E125" s="91"/>
      <c r="F125" s="91"/>
      <c r="G125" s="93"/>
      <c r="H125" s="94"/>
    </row>
    <row r="126" spans="1:85" ht="12.75" customHeight="1">
      <c r="A126" s="82" t="s">
        <v>194</v>
      </c>
      <c r="B126" s="31" t="s">
        <v>195</v>
      </c>
      <c r="C126" s="26" t="s">
        <v>196</v>
      </c>
      <c r="D126" s="64">
        <v>62.49</v>
      </c>
      <c r="E126" s="13" t="s">
        <v>197</v>
      </c>
      <c r="F126" s="13" t="s">
        <v>4</v>
      </c>
      <c r="G126" s="3" t="str">
        <f t="shared" si="31"/>
        <v>Approved</v>
      </c>
      <c r="H126" s="2" t="str">
        <f t="shared" ref="H126:H166" si="38">IF(G126="Not Approved",LEFT($D$1,4)&amp;""&amp;LEFT($D$2,4)," ")</f>
        <v xml:space="preserve"> </v>
      </c>
      <c r="M126" s="45" t="str">
        <f t="shared" si="37"/>
        <v>Data</v>
      </c>
    </row>
    <row r="127" spans="1:85" ht="12.75" customHeight="1">
      <c r="A127" s="80" t="str">
        <f t="shared" ref="A127:A128" si="39">IF(G127="Approved",A126,IF(G127="Not Approved",A126," "))</f>
        <v>Department Cellular</v>
      </c>
      <c r="B127" s="57" t="str">
        <f t="shared" ref="B127:B128" si="40">IF(G127="Approved",B126,IF(G127="Not Approved",B126," "))</f>
        <v>92-2907-0002</v>
      </c>
      <c r="C127" s="26" t="s">
        <v>198</v>
      </c>
      <c r="D127" s="64">
        <v>43.33</v>
      </c>
      <c r="E127" s="13" t="s">
        <v>197</v>
      </c>
      <c r="F127" s="13" t="s">
        <v>4</v>
      </c>
      <c r="G127" s="3" t="str">
        <f t="shared" si="31"/>
        <v>Approved</v>
      </c>
      <c r="H127" s="2" t="str">
        <f t="shared" si="38"/>
        <v xml:space="preserve"> </v>
      </c>
      <c r="M127" s="45" t="str">
        <f t="shared" ref="M127" si="41">IF(ISBLANK(F127),IF(ISBLANK(B127),IF(ISBLANK(C127),"Blank","Data"),"Data"),"Data")</f>
        <v>Data</v>
      </c>
    </row>
    <row r="128" spans="1:85" ht="12.75" customHeight="1">
      <c r="A128" s="80" t="str">
        <f t="shared" si="39"/>
        <v>Department Cellular</v>
      </c>
      <c r="B128" s="57" t="str">
        <f t="shared" si="40"/>
        <v>92-2907-0002</v>
      </c>
      <c r="C128" s="26" t="s">
        <v>199</v>
      </c>
      <c r="D128" s="64">
        <v>47.5</v>
      </c>
      <c r="E128" s="13" t="s">
        <v>197</v>
      </c>
      <c r="F128" s="13" t="s">
        <v>4</v>
      </c>
      <c r="G128" s="3" t="str">
        <f t="shared" si="31"/>
        <v>Approved</v>
      </c>
      <c r="H128" s="2" t="str">
        <f t="shared" si="38"/>
        <v xml:space="preserve"> </v>
      </c>
    </row>
    <row r="129" spans="1:13" ht="12.75" customHeight="1">
      <c r="A129" s="15" t="s">
        <v>200</v>
      </c>
      <c r="B129" s="31" t="s">
        <v>201</v>
      </c>
      <c r="C129" s="13"/>
      <c r="D129" s="30">
        <v>75</v>
      </c>
      <c r="E129" s="13" t="s">
        <v>15</v>
      </c>
      <c r="F129" s="13" t="s">
        <v>4</v>
      </c>
      <c r="G129" s="3" t="str">
        <f t="shared" si="31"/>
        <v>Approved</v>
      </c>
      <c r="H129" s="2" t="str">
        <f t="shared" si="38"/>
        <v xml:space="preserve"> </v>
      </c>
    </row>
    <row r="130" spans="1:13" ht="12.75" customHeight="1">
      <c r="A130" s="15" t="s">
        <v>202</v>
      </c>
      <c r="B130" s="31" t="s">
        <v>203</v>
      </c>
      <c r="C130" s="13" t="s">
        <v>204</v>
      </c>
      <c r="D130" s="30">
        <v>25</v>
      </c>
      <c r="E130" s="13" t="s">
        <v>98</v>
      </c>
      <c r="F130" s="13" t="s">
        <v>4</v>
      </c>
      <c r="G130" s="3" t="str">
        <f t="shared" si="31"/>
        <v>Approved</v>
      </c>
      <c r="H130" s="2" t="str">
        <f t="shared" si="38"/>
        <v xml:space="preserve"> </v>
      </c>
    </row>
    <row r="131" spans="1:13" ht="12.75" customHeight="1">
      <c r="A131" s="80" t="str">
        <f>IF(G131="Approved",A130,IF(G131="Not Approved",A130," "))</f>
        <v>Drijber Service Center</v>
      </c>
      <c r="B131" s="57" t="str">
        <f>IF(G131="Approved",B130,IF(G131="Not Approved",B130," "))</f>
        <v>22-6222-0049</v>
      </c>
      <c r="C131" s="13" t="s">
        <v>205</v>
      </c>
      <c r="D131" s="30">
        <v>50</v>
      </c>
      <c r="E131" s="13" t="s">
        <v>98</v>
      </c>
      <c r="F131" s="13" t="s">
        <v>4</v>
      </c>
      <c r="G131" s="3" t="str">
        <f t="shared" si="31"/>
        <v>Approved</v>
      </c>
      <c r="H131" s="2" t="str">
        <f t="shared" ref="H131" si="42">IF(G131="Not Approved",LEFT($D$1,4)&amp;""&amp;LEFT($D$2,4)," ")</f>
        <v xml:space="preserve"> </v>
      </c>
    </row>
    <row r="132" spans="1:13" ht="12.75" customHeight="1">
      <c r="A132" s="15" t="s">
        <v>206</v>
      </c>
      <c r="B132" s="31" t="s">
        <v>207</v>
      </c>
      <c r="C132" s="13" t="s">
        <v>24</v>
      </c>
      <c r="D132" s="16">
        <v>113</v>
      </c>
      <c r="E132" s="13" t="s">
        <v>15</v>
      </c>
      <c r="F132" s="13" t="s">
        <v>4</v>
      </c>
      <c r="G132" s="3" t="str">
        <f t="shared" ref="G132:G183" si="43">IF(ISBLANK(F132)," ",IF(F132=$F$2, "Approved",IF(F132=$F$1,"Approved","Not Approved")))</f>
        <v>Approved</v>
      </c>
      <c r="H132" s="2" t="str">
        <f t="shared" si="38"/>
        <v xml:space="preserve"> </v>
      </c>
    </row>
    <row r="133" spans="1:13" ht="12.75" customHeight="1">
      <c r="A133" s="15"/>
      <c r="B133" s="31"/>
      <c r="C133" s="13" t="s">
        <v>34</v>
      </c>
      <c r="D133" s="30">
        <v>176.07</v>
      </c>
      <c r="E133" s="13" t="s">
        <v>15</v>
      </c>
      <c r="F133" s="13" t="s">
        <v>4</v>
      </c>
      <c r="G133" s="3" t="str">
        <f t="shared" si="43"/>
        <v>Approved</v>
      </c>
      <c r="H133" s="2" t="str">
        <f t="shared" si="38"/>
        <v xml:space="preserve"> </v>
      </c>
    </row>
    <row r="134" spans="1:13" ht="12.75" customHeight="1">
      <c r="A134" s="15" t="s">
        <v>208</v>
      </c>
      <c r="B134" s="31" t="s">
        <v>209</v>
      </c>
      <c r="C134" s="13" t="s">
        <v>210</v>
      </c>
      <c r="D134" s="30">
        <v>50</v>
      </c>
      <c r="E134" s="13" t="s">
        <v>15</v>
      </c>
      <c r="F134" s="13" t="s">
        <v>4</v>
      </c>
      <c r="G134" s="3" t="str">
        <f t="shared" si="43"/>
        <v>Approved</v>
      </c>
      <c r="H134" s="2" t="str">
        <f t="shared" si="38"/>
        <v xml:space="preserve"> </v>
      </c>
    </row>
    <row r="135" spans="1:13" ht="12.75" customHeight="1">
      <c r="A135" s="80" t="str">
        <f>IF(G135="Approved",A134,IF(G135="Not Approved",A134," "))</f>
        <v>Engineering Machine Shop</v>
      </c>
      <c r="B135" s="57" t="str">
        <f>IF(G135="Approved",B134,IF(G135="Not Approved",B134," "))</f>
        <v>22-1102-0004</v>
      </c>
      <c r="C135" s="13" t="s">
        <v>211</v>
      </c>
      <c r="D135" s="30">
        <v>50</v>
      </c>
      <c r="E135" s="13" t="s">
        <v>15</v>
      </c>
      <c r="F135" s="13" t="s">
        <v>4</v>
      </c>
      <c r="G135" s="3" t="str">
        <f t="shared" si="43"/>
        <v>Approved</v>
      </c>
      <c r="H135" s="2" t="str">
        <f t="shared" si="38"/>
        <v xml:space="preserve"> </v>
      </c>
    </row>
    <row r="136" spans="1:13" ht="12.75" customHeight="1">
      <c r="A136" s="80" t="str">
        <f>IF(G136="Approved",A135,IF(G136="Not Approved",A135," "))</f>
        <v>Engineering Machine Shop</v>
      </c>
      <c r="B136" s="57" t="str">
        <f>IF(G136="Approved",B135,IF(G136="Not Approved",B135," "))</f>
        <v>22-1102-0004</v>
      </c>
      <c r="C136" s="13" t="s">
        <v>212</v>
      </c>
      <c r="D136" s="30">
        <v>125</v>
      </c>
      <c r="E136" s="13" t="s">
        <v>15</v>
      </c>
      <c r="F136" s="13" t="s">
        <v>4</v>
      </c>
      <c r="G136" s="3" t="str">
        <f t="shared" ref="G136:G147" si="44">IF(ISBLANK(F136)," ",IF(F136=$F$2, "Approved",IF(F136=$F$1,"Approved","Not Approved")))</f>
        <v>Approved</v>
      </c>
      <c r="H136" s="2" t="str">
        <f t="shared" ref="H136:H147" si="45">IF(G136="Not Approved",LEFT($D$1,4)&amp;""&amp;LEFT($D$2,4)," ")</f>
        <v xml:space="preserve"> </v>
      </c>
    </row>
    <row r="137" spans="1:13" ht="12.75" customHeight="1">
      <c r="A137" s="15" t="s">
        <v>213</v>
      </c>
      <c r="B137" s="31" t="s">
        <v>214</v>
      </c>
      <c r="C137" s="13" t="s">
        <v>215</v>
      </c>
      <c r="D137" s="30">
        <v>20</v>
      </c>
      <c r="E137" s="13" t="s">
        <v>15</v>
      </c>
      <c r="F137" s="13" t="s">
        <v>4</v>
      </c>
      <c r="G137" s="3" t="str">
        <f t="shared" si="44"/>
        <v>Approved</v>
      </c>
      <c r="H137" s="2" t="str">
        <f t="shared" si="45"/>
        <v xml:space="preserve"> </v>
      </c>
      <c r="M137" s="45" t="str">
        <f t="shared" ref="M137:M155" si="46">IF(ISBLANK(F137),IF(ISBLANK(B137),IF(ISBLANK(C137),"Blank","Data"),"Data"),"Data")</f>
        <v>Data</v>
      </c>
    </row>
    <row r="138" spans="1:13" ht="12.75" customHeight="1">
      <c r="A138" s="80" t="str">
        <f t="shared" ref="A138:A142" si="47">IF(G138="Approved",A137,IF(G138="Not Approved",A137," "))</f>
        <v>ENREC Facilities Operations</v>
      </c>
      <c r="B138" s="57" t="str">
        <f t="shared" ref="B138:B142" si="48">IF(G138="Approved",B137,IF(G138="Not Approved",B137," "))</f>
        <v>22-6270-0001</v>
      </c>
      <c r="C138" s="13" t="s">
        <v>216</v>
      </c>
      <c r="D138" s="30">
        <v>10</v>
      </c>
      <c r="E138" s="13" t="s">
        <v>15</v>
      </c>
      <c r="F138" s="13" t="s">
        <v>4</v>
      </c>
      <c r="G138" s="3" t="str">
        <f t="shared" si="44"/>
        <v>Approved</v>
      </c>
      <c r="H138" s="2" t="str">
        <f t="shared" si="45"/>
        <v xml:space="preserve"> </v>
      </c>
    </row>
    <row r="139" spans="1:13" ht="12.75" customHeight="1">
      <c r="A139" s="80" t="str">
        <f t="shared" si="47"/>
        <v>ENREC Facilities Operations</v>
      </c>
      <c r="B139" s="57" t="str">
        <f t="shared" si="48"/>
        <v>22-6270-0001</v>
      </c>
      <c r="C139" s="13" t="s">
        <v>217</v>
      </c>
      <c r="D139" s="30">
        <v>6</v>
      </c>
      <c r="E139" s="13" t="s">
        <v>15</v>
      </c>
      <c r="F139" s="13" t="s">
        <v>4</v>
      </c>
      <c r="G139" s="3" t="str">
        <f t="shared" si="44"/>
        <v>Approved</v>
      </c>
      <c r="H139" s="2" t="str">
        <f t="shared" si="45"/>
        <v xml:space="preserve"> </v>
      </c>
    </row>
    <row r="140" spans="1:13" ht="12.75" customHeight="1">
      <c r="A140" s="80" t="str">
        <f t="shared" si="47"/>
        <v>ENREC Facilities Operations</v>
      </c>
      <c r="B140" s="57" t="str">
        <f t="shared" si="48"/>
        <v>22-6270-0001</v>
      </c>
      <c r="C140" s="13" t="s">
        <v>218</v>
      </c>
      <c r="D140" s="30">
        <v>15</v>
      </c>
      <c r="E140" s="13" t="s">
        <v>15</v>
      </c>
      <c r="F140" s="13" t="s">
        <v>4</v>
      </c>
      <c r="G140" s="3" t="str">
        <f t="shared" si="44"/>
        <v>Approved</v>
      </c>
      <c r="H140" s="2" t="str">
        <f t="shared" si="45"/>
        <v xml:space="preserve"> </v>
      </c>
    </row>
    <row r="141" spans="1:13" ht="12.75" customHeight="1">
      <c r="A141" s="80" t="str">
        <f t="shared" si="47"/>
        <v>ENREC Facilities Operations</v>
      </c>
      <c r="B141" s="57" t="str">
        <f t="shared" si="48"/>
        <v>22-6270-0001</v>
      </c>
      <c r="C141" s="13" t="s">
        <v>219</v>
      </c>
      <c r="D141" s="30">
        <v>14</v>
      </c>
      <c r="E141" s="13" t="s">
        <v>15</v>
      </c>
      <c r="F141" s="13" t="s">
        <v>4</v>
      </c>
      <c r="G141" s="3" t="str">
        <f t="shared" si="44"/>
        <v>Approved</v>
      </c>
      <c r="H141" s="2" t="str">
        <f t="shared" si="45"/>
        <v xml:space="preserve"> </v>
      </c>
    </row>
    <row r="142" spans="1:13" ht="12.75" customHeight="1">
      <c r="A142" s="80" t="str">
        <f t="shared" si="47"/>
        <v>ENREC Facilities Operations</v>
      </c>
      <c r="B142" s="57" t="str">
        <f t="shared" si="48"/>
        <v>22-6270-0001</v>
      </c>
      <c r="C142" s="13" t="s">
        <v>220</v>
      </c>
      <c r="D142" s="30">
        <v>35</v>
      </c>
      <c r="E142" s="13" t="s">
        <v>15</v>
      </c>
      <c r="F142" s="13" t="s">
        <v>4</v>
      </c>
      <c r="G142" s="3" t="str">
        <f t="shared" si="44"/>
        <v>Approved</v>
      </c>
      <c r="H142" s="2" t="str">
        <f t="shared" si="45"/>
        <v xml:space="preserve"> </v>
      </c>
    </row>
    <row r="143" spans="1:13" ht="12.75" customHeight="1">
      <c r="A143" s="80"/>
      <c r="B143" s="57"/>
      <c r="C143" s="13" t="s">
        <v>131</v>
      </c>
      <c r="D143" s="30">
        <v>93</v>
      </c>
      <c r="E143" s="13" t="s">
        <v>15</v>
      </c>
      <c r="F143" s="13" t="s">
        <v>4</v>
      </c>
      <c r="G143" s="3" t="str">
        <f t="shared" ref="G143:G145" si="49">IF(ISBLANK(F143)," ",IF(F143=$F$2, "Approved",IF(F143=$F$1,"Approved","Not Approved")))</f>
        <v>Approved</v>
      </c>
      <c r="H143" s="2" t="str">
        <f t="shared" ref="H143:H145" si="50">IF(G143="Not Approved",LEFT($D$1,4)&amp;""&amp;LEFT($D$2,4)," ")</f>
        <v xml:space="preserve"> </v>
      </c>
    </row>
    <row r="144" spans="1:13" ht="12.75" customHeight="1">
      <c r="A144" s="80"/>
      <c r="B144" s="57"/>
      <c r="C144" s="13" t="s">
        <v>221</v>
      </c>
      <c r="D144" s="30">
        <v>81</v>
      </c>
      <c r="E144" s="13" t="s">
        <v>15</v>
      </c>
      <c r="F144" s="13" t="s">
        <v>4</v>
      </c>
      <c r="G144" s="3" t="str">
        <f t="shared" si="49"/>
        <v>Approved</v>
      </c>
      <c r="H144" s="2" t="str">
        <f t="shared" si="50"/>
        <v xml:space="preserve"> </v>
      </c>
    </row>
    <row r="145" spans="1:13" ht="12.75" customHeight="1">
      <c r="A145" s="80"/>
      <c r="B145" s="57"/>
      <c r="C145" s="13" t="s">
        <v>222</v>
      </c>
      <c r="D145" s="30">
        <v>53</v>
      </c>
      <c r="E145" s="13" t="s">
        <v>15</v>
      </c>
      <c r="F145" s="13" t="s">
        <v>4</v>
      </c>
      <c r="G145" s="3" t="str">
        <f t="shared" si="49"/>
        <v>Approved</v>
      </c>
      <c r="H145" s="2" t="str">
        <f t="shared" si="50"/>
        <v xml:space="preserve"> </v>
      </c>
    </row>
    <row r="146" spans="1:13" ht="12.75" customHeight="1">
      <c r="A146" s="15" t="s">
        <v>223</v>
      </c>
      <c r="B146" s="31" t="s">
        <v>224</v>
      </c>
      <c r="C146" s="2" t="s">
        <v>225</v>
      </c>
      <c r="D146" s="30">
        <v>49</v>
      </c>
      <c r="E146" s="13" t="s">
        <v>182</v>
      </c>
      <c r="F146" s="13" t="s">
        <v>4</v>
      </c>
      <c r="G146" s="3" t="str">
        <f t="shared" si="44"/>
        <v>Approved</v>
      </c>
      <c r="H146" s="2" t="str">
        <f t="shared" si="45"/>
        <v xml:space="preserve"> </v>
      </c>
      <c r="M146" s="45" t="str">
        <f t="shared" si="46"/>
        <v>Data</v>
      </c>
    </row>
    <row r="147" spans="1:13" ht="12.75" customHeight="1">
      <c r="A147" s="15" t="s">
        <v>226</v>
      </c>
      <c r="B147" s="31" t="s">
        <v>227</v>
      </c>
      <c r="C147" s="13" t="s">
        <v>228</v>
      </c>
      <c r="D147" s="30">
        <v>14</v>
      </c>
      <c r="E147" s="13" t="s">
        <v>15</v>
      </c>
      <c r="F147" s="13" t="s">
        <v>4</v>
      </c>
      <c r="G147" s="3" t="str">
        <f t="shared" si="44"/>
        <v>Approved</v>
      </c>
      <c r="H147" s="2" t="str">
        <f t="shared" si="45"/>
        <v xml:space="preserve"> </v>
      </c>
      <c r="M147" s="45" t="str">
        <f t="shared" si="46"/>
        <v>Data</v>
      </c>
    </row>
    <row r="148" spans="1:13" ht="12.75" customHeight="1">
      <c r="A148" s="80" t="str">
        <f t="shared" ref="A148:A149" si="51">IF(G148="Approved",A147,IF(G148="Not Approved",A147," "))</f>
        <v>Entomology EAG System</v>
      </c>
      <c r="B148" s="57" t="str">
        <f t="shared" ref="B148:B149" si="52">IF(G148="Approved",B147,IF(G148="Not Approved",B147," "))</f>
        <v>22-6228-0014</v>
      </c>
      <c r="C148" s="13" t="s">
        <v>229</v>
      </c>
      <c r="D148" s="30">
        <v>79</v>
      </c>
      <c r="E148" s="13" t="s">
        <v>15</v>
      </c>
      <c r="F148" s="13" t="s">
        <v>4</v>
      </c>
      <c r="G148" s="3" t="str">
        <f t="shared" si="43"/>
        <v>Approved</v>
      </c>
      <c r="H148" s="2" t="str">
        <f t="shared" si="38"/>
        <v xml:space="preserve"> </v>
      </c>
    </row>
    <row r="149" spans="1:13" ht="12.75" customHeight="1">
      <c r="A149" s="80" t="str">
        <f t="shared" si="51"/>
        <v>Entomology EAG System</v>
      </c>
      <c r="B149" s="57" t="str">
        <f t="shared" si="52"/>
        <v>22-6228-0014</v>
      </c>
      <c r="C149" s="13" t="s">
        <v>230</v>
      </c>
      <c r="D149" s="30">
        <v>75</v>
      </c>
      <c r="E149" s="13" t="s">
        <v>231</v>
      </c>
      <c r="F149" s="13" t="s">
        <v>4</v>
      </c>
      <c r="G149" s="3" t="str">
        <f t="shared" si="43"/>
        <v>Approved</v>
      </c>
      <c r="H149" s="2" t="str">
        <f t="shared" si="38"/>
        <v xml:space="preserve"> </v>
      </c>
    </row>
    <row r="150" spans="1:13" ht="12.75" customHeight="1">
      <c r="A150" s="15" t="s">
        <v>232</v>
      </c>
      <c r="B150" s="31" t="s">
        <v>233</v>
      </c>
      <c r="C150" s="23" t="s">
        <v>234</v>
      </c>
      <c r="D150" s="30">
        <v>1.42</v>
      </c>
      <c r="E150" s="2" t="s">
        <v>49</v>
      </c>
      <c r="F150" s="75" t="s">
        <v>235</v>
      </c>
      <c r="G150" s="3" t="str">
        <f t="shared" si="43"/>
        <v>Not Approved</v>
      </c>
      <c r="H150" s="2" t="str">
        <f t="shared" si="38"/>
        <v>FY26</v>
      </c>
      <c r="M150" s="45" t="str">
        <f t="shared" si="46"/>
        <v>Data</v>
      </c>
    </row>
    <row r="151" spans="1:13" ht="12.75" customHeight="1">
      <c r="A151" s="15" t="s">
        <v>236</v>
      </c>
      <c r="B151" s="31" t="s">
        <v>237</v>
      </c>
      <c r="C151" s="13"/>
      <c r="D151" s="30">
        <v>0.03</v>
      </c>
      <c r="E151" s="13" t="s">
        <v>238</v>
      </c>
      <c r="F151" s="13" t="s">
        <v>4</v>
      </c>
      <c r="G151" s="3" t="str">
        <f t="shared" si="43"/>
        <v>Approved</v>
      </c>
      <c r="H151" s="2" t="str">
        <f t="shared" si="38"/>
        <v xml:space="preserve"> </v>
      </c>
      <c r="M151" s="45" t="str">
        <f t="shared" si="46"/>
        <v>Data</v>
      </c>
    </row>
    <row r="152" spans="1:13" ht="12.75" customHeight="1">
      <c r="A152" s="15" t="s">
        <v>239</v>
      </c>
      <c r="B152" s="31" t="s">
        <v>240</v>
      </c>
      <c r="C152" s="2" t="s">
        <v>241</v>
      </c>
      <c r="D152" s="67">
        <v>0.5</v>
      </c>
      <c r="E152" s="2" t="s">
        <v>15</v>
      </c>
      <c r="F152" s="13" t="s">
        <v>4</v>
      </c>
      <c r="G152" s="3" t="str">
        <f t="shared" si="43"/>
        <v>Approved</v>
      </c>
      <c r="H152" s="2" t="str">
        <f t="shared" si="38"/>
        <v xml:space="preserve"> </v>
      </c>
      <c r="M152" s="45" t="str">
        <f t="shared" si="46"/>
        <v>Data</v>
      </c>
    </row>
    <row r="153" spans="1:13" ht="12.75" customHeight="1">
      <c r="A153" s="80" t="str">
        <f t="shared" ref="A153:A154" si="53">IF(G153="Approved",A152,IF(G153="Not Approved",A152," "))</f>
        <v>Event Registration System</v>
      </c>
      <c r="B153" s="57" t="str">
        <f t="shared" ref="B153:B154" si="54">IF(G153="Approved",B152,IF(G153="Not Approved",B152," "))</f>
        <v>22-6616-0004</v>
      </c>
      <c r="C153" s="2" t="s">
        <v>242</v>
      </c>
      <c r="D153" s="67">
        <v>2</v>
      </c>
      <c r="E153" s="2" t="s">
        <v>15</v>
      </c>
      <c r="F153" s="13" t="s">
        <v>4</v>
      </c>
      <c r="G153" s="3" t="str">
        <f t="shared" si="43"/>
        <v>Approved</v>
      </c>
      <c r="H153" s="2" t="str">
        <f t="shared" si="38"/>
        <v xml:space="preserve"> </v>
      </c>
    </row>
    <row r="154" spans="1:13" ht="12.75" customHeight="1">
      <c r="A154" s="80" t="str">
        <f t="shared" si="53"/>
        <v>Event Registration System</v>
      </c>
      <c r="B154" s="57" t="str">
        <f t="shared" si="54"/>
        <v>22-6616-0004</v>
      </c>
      <c r="C154" s="2" t="s">
        <v>243</v>
      </c>
      <c r="D154" s="67">
        <v>5</v>
      </c>
      <c r="E154" s="2" t="s">
        <v>15</v>
      </c>
      <c r="F154" s="13" t="s">
        <v>4</v>
      </c>
      <c r="G154" s="3" t="str">
        <f t="shared" si="43"/>
        <v>Approved</v>
      </c>
      <c r="H154" s="2" t="str">
        <f t="shared" ref="H154:H155" si="55">IF(G154="Not Approved",LEFT($D$1,4)&amp;""&amp;LEFT($D$2,4)," ")</f>
        <v xml:space="preserve"> </v>
      </c>
    </row>
    <row r="155" spans="1:13" ht="12.75" customHeight="1">
      <c r="A155" s="15" t="s">
        <v>244</v>
      </c>
      <c r="B155" s="31" t="s">
        <v>245</v>
      </c>
      <c r="C155" s="13" t="s">
        <v>246</v>
      </c>
      <c r="D155" s="76">
        <v>45</v>
      </c>
      <c r="E155" s="13" t="s">
        <v>15</v>
      </c>
      <c r="F155" s="13" t="s">
        <v>4</v>
      </c>
      <c r="G155" s="3" t="str">
        <f t="shared" si="43"/>
        <v>Approved</v>
      </c>
      <c r="H155" s="2" t="str">
        <f t="shared" si="55"/>
        <v xml:space="preserve"> </v>
      </c>
      <c r="M155" s="45" t="str">
        <f t="shared" si="46"/>
        <v>Data</v>
      </c>
    </row>
    <row r="156" spans="1:13" ht="12.75" customHeight="1">
      <c r="A156" s="80" t="str">
        <f t="shared" ref="A156:A159" si="56">IF(G156="Approved",A155,IF(G156="Not Approved",A155," "))</f>
        <v>Flow Cytometer</v>
      </c>
      <c r="B156" s="57" t="str">
        <f t="shared" ref="B156:B159" si="57">IF(G156="Approved",B155,IF(G156="Not Approved",B155," "))</f>
        <v>22-1225-0008</v>
      </c>
      <c r="C156" s="13" t="s">
        <v>247</v>
      </c>
      <c r="D156" s="76">
        <v>75</v>
      </c>
      <c r="E156" s="13" t="s">
        <v>15</v>
      </c>
      <c r="F156" s="13" t="s">
        <v>4</v>
      </c>
      <c r="G156" s="3" t="str">
        <f t="shared" si="43"/>
        <v>Approved</v>
      </c>
      <c r="H156" s="2" t="str">
        <f t="shared" si="38"/>
        <v xml:space="preserve"> </v>
      </c>
    </row>
    <row r="157" spans="1:13" ht="12.75" customHeight="1">
      <c r="A157" s="80" t="str">
        <f t="shared" si="56"/>
        <v>Flow Cytometer</v>
      </c>
      <c r="B157" s="57" t="str">
        <f t="shared" si="57"/>
        <v>22-1225-0008</v>
      </c>
      <c r="C157" s="13" t="s">
        <v>248</v>
      </c>
      <c r="D157" s="76">
        <v>70</v>
      </c>
      <c r="E157" s="13" t="s">
        <v>15</v>
      </c>
      <c r="F157" s="13" t="s">
        <v>4</v>
      </c>
      <c r="G157" s="3" t="str">
        <f t="shared" si="43"/>
        <v>Approved</v>
      </c>
      <c r="H157" s="2" t="str">
        <f t="shared" ref="H157:H158" si="58">IF(G157="Not Approved",LEFT($D$1,4)&amp;""&amp;LEFT($D$2,4)," ")</f>
        <v xml:space="preserve"> </v>
      </c>
    </row>
    <row r="158" spans="1:13" ht="12.75" customHeight="1">
      <c r="A158" s="80" t="str">
        <f t="shared" si="56"/>
        <v>Flow Cytometer</v>
      </c>
      <c r="B158" s="57" t="str">
        <f t="shared" si="57"/>
        <v>22-1225-0008</v>
      </c>
      <c r="C158" s="13" t="s">
        <v>249</v>
      </c>
      <c r="D158" s="76">
        <v>75</v>
      </c>
      <c r="E158" s="13" t="s">
        <v>15</v>
      </c>
      <c r="F158" s="13" t="s">
        <v>4</v>
      </c>
      <c r="G158" s="3" t="str">
        <f t="shared" si="43"/>
        <v>Approved</v>
      </c>
      <c r="H158" s="2" t="str">
        <f t="shared" si="58"/>
        <v xml:space="preserve"> </v>
      </c>
    </row>
    <row r="159" spans="1:13" ht="12.75" customHeight="1">
      <c r="A159" s="80" t="str">
        <f t="shared" si="56"/>
        <v>Flow Cytometer</v>
      </c>
      <c r="B159" s="57" t="str">
        <f t="shared" si="57"/>
        <v>22-1225-0008</v>
      </c>
      <c r="C159" s="13" t="s">
        <v>250</v>
      </c>
      <c r="D159" s="76">
        <v>45</v>
      </c>
      <c r="E159" s="13" t="s">
        <v>15</v>
      </c>
      <c r="F159" s="13" t="s">
        <v>4</v>
      </c>
      <c r="G159" s="3" t="str">
        <f t="shared" si="43"/>
        <v>Approved</v>
      </c>
      <c r="H159" s="2" t="str">
        <f t="shared" si="38"/>
        <v xml:space="preserve"> </v>
      </c>
    </row>
    <row r="160" spans="1:13" ht="12.75" customHeight="1">
      <c r="A160" s="15" t="s">
        <v>251</v>
      </c>
      <c r="B160" s="31" t="s">
        <v>252</v>
      </c>
      <c r="C160" s="2" t="s">
        <v>24</v>
      </c>
      <c r="D160" s="30">
        <v>10</v>
      </c>
      <c r="E160" s="2" t="s">
        <v>15</v>
      </c>
      <c r="F160" s="13" t="s">
        <v>4</v>
      </c>
      <c r="G160" s="3" t="str">
        <f t="shared" si="43"/>
        <v>Approved</v>
      </c>
      <c r="H160" s="2" t="str">
        <f t="shared" si="38"/>
        <v xml:space="preserve"> </v>
      </c>
      <c r="M160" s="45" t="str">
        <f t="shared" ref="M160:M166" si="59">IF(ISBLANK(F160),IF(ISBLANK(B160),IF(ISBLANK(C160),"Blank","Data"),"Data"),"Data")</f>
        <v>Data</v>
      </c>
    </row>
    <row r="161" spans="1:13" ht="12.75" customHeight="1">
      <c r="A161" s="15"/>
      <c r="B161" s="31"/>
      <c r="C161" s="2" t="s">
        <v>253</v>
      </c>
      <c r="D161" s="30">
        <v>25</v>
      </c>
      <c r="E161" s="2" t="s">
        <v>15</v>
      </c>
      <c r="F161" s="13" t="s">
        <v>4</v>
      </c>
      <c r="G161" s="3" t="str">
        <f t="shared" ref="G161" si="60">IF(ISBLANK(F161)," ",IF(F161=$F$2, "Approved",IF(F161=$F$1,"Approved","Not Approved")))</f>
        <v>Approved</v>
      </c>
      <c r="H161" s="2" t="str">
        <f t="shared" ref="H161" si="61">IF(G161="Not Approved",LEFT($D$1,4)&amp;""&amp;LEFT($D$2,4)," ")</f>
        <v xml:space="preserve"> </v>
      </c>
    </row>
    <row r="162" spans="1:13" ht="12.75" customHeight="1">
      <c r="A162" s="15" t="s">
        <v>254</v>
      </c>
      <c r="B162" s="31" t="s">
        <v>255</v>
      </c>
      <c r="C162" s="2" t="s">
        <v>256</v>
      </c>
      <c r="D162" s="30">
        <v>0.7</v>
      </c>
      <c r="E162" s="13" t="s">
        <v>49</v>
      </c>
      <c r="F162" s="13" t="s">
        <v>4</v>
      </c>
      <c r="G162" s="3" t="str">
        <f t="shared" si="43"/>
        <v>Approved</v>
      </c>
      <c r="H162" s="2" t="str">
        <f t="shared" si="38"/>
        <v xml:space="preserve"> </v>
      </c>
      <c r="M162" s="45" t="str">
        <f t="shared" si="59"/>
        <v>Data</v>
      </c>
    </row>
    <row r="163" spans="1:13" ht="12.75" customHeight="1">
      <c r="A163" s="15"/>
      <c r="B163" s="31"/>
      <c r="C163" s="2" t="s">
        <v>257</v>
      </c>
      <c r="D163" s="30">
        <v>25</v>
      </c>
      <c r="E163" s="13" t="s">
        <v>231</v>
      </c>
      <c r="F163" s="13" t="s">
        <v>4</v>
      </c>
      <c r="G163" s="3" t="str">
        <f t="shared" si="43"/>
        <v>Approved</v>
      </c>
      <c r="H163" s="2" t="str">
        <f t="shared" ref="H163" si="62">IF(G163="Not Approved",LEFT($D$1,4)&amp;""&amp;LEFT($D$2,4)," ")</f>
        <v xml:space="preserve"> </v>
      </c>
    </row>
    <row r="164" spans="1:13" ht="12.75" customHeight="1">
      <c r="A164" s="15" t="s">
        <v>258</v>
      </c>
      <c r="B164" s="31" t="s">
        <v>259</v>
      </c>
      <c r="C164" s="13" t="s">
        <v>260</v>
      </c>
      <c r="D164" s="30">
        <v>0</v>
      </c>
      <c r="E164" s="13"/>
      <c r="F164" s="13" t="s">
        <v>135</v>
      </c>
      <c r="G164" s="3" t="str">
        <f t="shared" si="43"/>
        <v>Not Approved</v>
      </c>
      <c r="H164" s="2" t="str">
        <f t="shared" si="38"/>
        <v>FY26</v>
      </c>
      <c r="M164" s="45" t="str">
        <f t="shared" si="59"/>
        <v>Data</v>
      </c>
    </row>
    <row r="165" spans="1:13" ht="12.75" customHeight="1">
      <c r="A165" s="15" t="s">
        <v>261</v>
      </c>
      <c r="B165" s="31" t="s">
        <v>262</v>
      </c>
      <c r="C165" s="2" t="s">
        <v>225</v>
      </c>
      <c r="D165" s="30">
        <v>10.5</v>
      </c>
      <c r="E165" s="2" t="s">
        <v>76</v>
      </c>
      <c r="F165" s="13" t="s">
        <v>4</v>
      </c>
      <c r="G165" s="3" t="str">
        <f t="shared" si="43"/>
        <v>Approved</v>
      </c>
      <c r="H165" s="2" t="str">
        <f t="shared" si="38"/>
        <v xml:space="preserve"> </v>
      </c>
      <c r="M165" s="45" t="str">
        <f t="shared" si="59"/>
        <v>Data</v>
      </c>
    </row>
    <row r="166" spans="1:13" ht="12.75" customHeight="1">
      <c r="A166" s="50" t="str">
        <f>IF(G166="Approved",A165,IF(G166="Not Approved",A165," "))</f>
        <v>FST Autoclave Service Center</v>
      </c>
      <c r="B166" s="31"/>
      <c r="C166" s="2" t="s">
        <v>263</v>
      </c>
      <c r="D166" s="30">
        <v>15</v>
      </c>
      <c r="E166" s="2" t="s">
        <v>76</v>
      </c>
      <c r="F166" s="13" t="s">
        <v>4</v>
      </c>
      <c r="G166" s="3" t="str">
        <f t="shared" si="43"/>
        <v>Approved</v>
      </c>
      <c r="H166" s="2" t="str">
        <f t="shared" si="38"/>
        <v xml:space="preserve"> </v>
      </c>
      <c r="M166" s="45" t="str">
        <f t="shared" si="59"/>
        <v>Data</v>
      </c>
    </row>
    <row r="167" spans="1:13" ht="12.75" customHeight="1">
      <c r="A167" s="11" t="s">
        <v>264</v>
      </c>
      <c r="B167" s="31" t="s">
        <v>265</v>
      </c>
      <c r="C167" s="13" t="s">
        <v>266</v>
      </c>
      <c r="D167" s="30">
        <v>3.5</v>
      </c>
      <c r="E167" s="13" t="s">
        <v>98</v>
      </c>
      <c r="F167" s="13" t="s">
        <v>4</v>
      </c>
      <c r="G167" s="3" t="str">
        <f t="shared" ref="G167:G169" si="63">IF(ISBLANK(F167)," ",IF(F167=$F$2, "Approved",IF(F167=$F$1,"Approved","Not Approved")))</f>
        <v>Approved</v>
      </c>
      <c r="H167" s="2" t="str">
        <f t="shared" ref="H167:H168" si="64">IF(G167="Not Approved",LEFT($D$1,4)&amp;""&amp;LEFT($D$2,4)," ")</f>
        <v xml:space="preserve"> </v>
      </c>
    </row>
    <row r="168" spans="1:13" ht="12.75" customHeight="1">
      <c r="A168" s="51" t="str">
        <f>IF(G168="Approved",A167,IF(G168="Not Approved",A167," "))</f>
        <v xml:space="preserve">GC-CN Service Center      </v>
      </c>
      <c r="B168" s="31"/>
      <c r="C168" s="13" t="s">
        <v>267</v>
      </c>
      <c r="D168" s="30">
        <v>3.75</v>
      </c>
      <c r="E168" s="13" t="s">
        <v>98</v>
      </c>
      <c r="F168" s="13" t="s">
        <v>4</v>
      </c>
      <c r="G168" s="3" t="str">
        <f t="shared" si="63"/>
        <v>Approved</v>
      </c>
      <c r="H168" s="2" t="str">
        <f t="shared" si="64"/>
        <v xml:space="preserve"> </v>
      </c>
    </row>
    <row r="169" spans="1:13" ht="12.75" customHeight="1">
      <c r="A169" s="51" t="str">
        <f>IF(G169="Approved",A168,IF(G169="Not Approved",A168," "))</f>
        <v xml:space="preserve">GC-CN Service Center      </v>
      </c>
      <c r="B169" s="31"/>
      <c r="C169" s="13" t="s">
        <v>268</v>
      </c>
      <c r="D169" s="30">
        <v>21</v>
      </c>
      <c r="E169" s="13" t="s">
        <v>15</v>
      </c>
      <c r="F169" s="13" t="s">
        <v>4</v>
      </c>
      <c r="G169" s="3" t="str">
        <f t="shared" si="63"/>
        <v>Approved</v>
      </c>
      <c r="H169" s="2" t="str">
        <f t="shared" ref="H169:H195" si="65">IF(G169="Not Approved",LEFT($D$1,4)&amp;""&amp;LEFT($D$2,4)," ")</f>
        <v xml:space="preserve"> </v>
      </c>
    </row>
    <row r="170" spans="1:13" ht="12.75" customHeight="1">
      <c r="A170" s="11" t="s">
        <v>269</v>
      </c>
      <c r="B170" s="31" t="s">
        <v>270</v>
      </c>
      <c r="C170" s="26" t="s">
        <v>271</v>
      </c>
      <c r="D170" s="30">
        <v>3</v>
      </c>
      <c r="E170" s="2" t="s">
        <v>272</v>
      </c>
      <c r="F170" s="13" t="s">
        <v>4</v>
      </c>
      <c r="G170" s="3" t="str">
        <f t="shared" ref="G170:G175" si="66">IF(ISBLANK(F170)," ",IF(F170=$F$2, "Approved",IF(F170=$F$1,"Approved","Not Approved")))</f>
        <v>Approved</v>
      </c>
      <c r="H170" s="2" t="str">
        <f t="shared" ref="H170:H175" si="67">IF(G170="Not Approved",LEFT($D$1,4)&amp;""&amp;LEFT($D$2,4)," ")</f>
        <v xml:space="preserve"> </v>
      </c>
    </row>
    <row r="171" spans="1:13" ht="12.75" customHeight="1">
      <c r="A171" s="51" t="str">
        <f>IF(G171="Approved",A170,IF(G171="Not Approved",A170," "))</f>
        <v>GIC Phenotyping/Greenhouse</v>
      </c>
      <c r="B171" s="31"/>
      <c r="C171" s="26" t="s">
        <v>273</v>
      </c>
      <c r="D171" s="30">
        <v>6</v>
      </c>
      <c r="E171" s="2" t="s">
        <v>274</v>
      </c>
      <c r="F171" s="13" t="s">
        <v>4</v>
      </c>
      <c r="G171" s="3" t="str">
        <f t="shared" si="66"/>
        <v>Approved</v>
      </c>
      <c r="H171" s="2" t="str">
        <f t="shared" si="67"/>
        <v xml:space="preserve"> </v>
      </c>
    </row>
    <row r="172" spans="1:13" ht="12.75" customHeight="1">
      <c r="A172" s="51"/>
      <c r="B172" s="31"/>
      <c r="C172" s="26" t="s">
        <v>275</v>
      </c>
      <c r="D172" s="30">
        <v>1.5</v>
      </c>
      <c r="E172" s="2" t="s">
        <v>276</v>
      </c>
      <c r="F172" s="13" t="s">
        <v>4</v>
      </c>
      <c r="G172" s="3" t="str">
        <f t="shared" si="66"/>
        <v>Approved</v>
      </c>
      <c r="H172" s="2" t="str">
        <f t="shared" si="67"/>
        <v xml:space="preserve"> </v>
      </c>
    </row>
    <row r="173" spans="1:13" ht="12.75" customHeight="1">
      <c r="A173" s="51"/>
      <c r="B173" s="31"/>
      <c r="C173" s="26" t="s">
        <v>277</v>
      </c>
      <c r="D173" s="30">
        <v>1</v>
      </c>
      <c r="E173" s="2" t="s">
        <v>278</v>
      </c>
      <c r="F173" s="13" t="s">
        <v>4</v>
      </c>
      <c r="G173" s="3" t="str">
        <f t="shared" si="66"/>
        <v>Approved</v>
      </c>
      <c r="H173" s="2" t="str">
        <f t="shared" si="67"/>
        <v xml:space="preserve"> </v>
      </c>
    </row>
    <row r="174" spans="1:13" ht="12.75" customHeight="1">
      <c r="A174" s="51"/>
      <c r="B174" s="31"/>
      <c r="C174" s="26" t="s">
        <v>279</v>
      </c>
      <c r="D174" s="30">
        <v>36.5</v>
      </c>
      <c r="E174" s="2" t="s">
        <v>15</v>
      </c>
      <c r="F174" s="13" t="s">
        <v>4</v>
      </c>
      <c r="G174" s="3" t="str">
        <f t="shared" si="66"/>
        <v>Approved</v>
      </c>
      <c r="H174" s="2" t="str">
        <f t="shared" si="67"/>
        <v xml:space="preserve"> </v>
      </c>
    </row>
    <row r="175" spans="1:13" ht="12.75" customHeight="1">
      <c r="A175" s="51"/>
      <c r="B175" s="31"/>
      <c r="C175" s="26" t="s">
        <v>132</v>
      </c>
      <c r="D175" s="30">
        <v>18</v>
      </c>
      <c r="E175" s="2" t="s">
        <v>15</v>
      </c>
      <c r="F175" s="13" t="s">
        <v>4</v>
      </c>
      <c r="G175" s="3" t="str">
        <f t="shared" si="66"/>
        <v>Approved</v>
      </c>
      <c r="H175" s="2" t="str">
        <f t="shared" si="67"/>
        <v xml:space="preserve"> </v>
      </c>
    </row>
    <row r="176" spans="1:13" ht="12.75" customHeight="1">
      <c r="A176" s="11" t="s">
        <v>280</v>
      </c>
      <c r="B176" s="31" t="s">
        <v>281</v>
      </c>
      <c r="C176" s="2"/>
      <c r="D176" s="30">
        <v>4.21</v>
      </c>
      <c r="E176" s="2" t="s">
        <v>72</v>
      </c>
      <c r="F176" s="13" t="s">
        <v>4</v>
      </c>
      <c r="G176" s="3" t="str">
        <f t="shared" si="43"/>
        <v>Approved</v>
      </c>
      <c r="H176" s="2" t="str">
        <f t="shared" si="65"/>
        <v xml:space="preserve"> </v>
      </c>
    </row>
    <row r="177" spans="1:13" ht="12.75" customHeight="1">
      <c r="A177" s="11" t="s">
        <v>282</v>
      </c>
      <c r="B177" s="31" t="s">
        <v>283</v>
      </c>
      <c r="C177" s="2"/>
      <c r="D177" s="30">
        <v>2.15</v>
      </c>
      <c r="E177" s="2" t="s">
        <v>72</v>
      </c>
      <c r="F177" s="13" t="s">
        <v>4</v>
      </c>
      <c r="G177" s="3" t="str">
        <f t="shared" si="43"/>
        <v>Approved</v>
      </c>
      <c r="H177" s="2" t="str">
        <f t="shared" si="65"/>
        <v xml:space="preserve"> </v>
      </c>
      <c r="M177" s="45" t="str">
        <f t="shared" ref="M177:M231" si="68">IF(ISBLANK(F177),IF(ISBLANK(B177),IF(ISBLANK(C177),"Blank","Data"),"Data"),"Data")</f>
        <v>Data</v>
      </c>
    </row>
    <row r="178" spans="1:13" ht="12.75" customHeight="1">
      <c r="A178" s="11" t="s">
        <v>284</v>
      </c>
      <c r="B178" s="31" t="s">
        <v>285</v>
      </c>
      <c r="C178" s="2" t="s">
        <v>286</v>
      </c>
      <c r="D178" s="30">
        <v>723</v>
      </c>
      <c r="E178" s="13" t="s">
        <v>98</v>
      </c>
      <c r="F178" s="13" t="s">
        <v>4</v>
      </c>
      <c r="G178" s="3" t="str">
        <f t="shared" si="43"/>
        <v>Approved</v>
      </c>
      <c r="H178" s="2" t="str">
        <f t="shared" si="65"/>
        <v xml:space="preserve"> </v>
      </c>
      <c r="M178" s="45" t="str">
        <f t="shared" si="68"/>
        <v>Data</v>
      </c>
    </row>
    <row r="179" spans="1:13" ht="12.75" customHeight="1">
      <c r="A179" s="11"/>
      <c r="B179" s="31"/>
      <c r="C179" s="2" t="s">
        <v>287</v>
      </c>
      <c r="D179" s="30">
        <v>1200</v>
      </c>
      <c r="E179" s="13" t="s">
        <v>98</v>
      </c>
      <c r="F179" s="13" t="s">
        <v>4</v>
      </c>
      <c r="G179" s="3" t="str">
        <f t="shared" si="43"/>
        <v>Approved</v>
      </c>
      <c r="H179" s="2" t="str">
        <f t="shared" si="65"/>
        <v xml:space="preserve"> </v>
      </c>
    </row>
    <row r="180" spans="1:13" ht="12.75" customHeight="1">
      <c r="A180" s="11"/>
      <c r="B180" s="31"/>
      <c r="C180" s="13" t="s">
        <v>288</v>
      </c>
      <c r="D180" s="30">
        <v>150</v>
      </c>
      <c r="E180" s="13" t="s">
        <v>98</v>
      </c>
      <c r="F180" s="13" t="s">
        <v>4</v>
      </c>
      <c r="G180" s="3" t="str">
        <f t="shared" si="43"/>
        <v>Approved</v>
      </c>
      <c r="H180" s="2" t="str">
        <f t="shared" si="65"/>
        <v xml:space="preserve"> </v>
      </c>
    </row>
    <row r="181" spans="1:13" ht="12.75" customHeight="1">
      <c r="A181" s="11" t="s">
        <v>289</v>
      </c>
      <c r="B181" s="31" t="s">
        <v>290</v>
      </c>
      <c r="C181" s="13" t="s">
        <v>291</v>
      </c>
      <c r="D181" s="30">
        <v>75</v>
      </c>
      <c r="E181" s="13" t="s">
        <v>140</v>
      </c>
      <c r="F181" s="13" t="s">
        <v>4</v>
      </c>
      <c r="G181" s="3" t="str">
        <f t="shared" si="43"/>
        <v>Approved</v>
      </c>
      <c r="H181" s="2" t="str">
        <f t="shared" si="65"/>
        <v xml:space="preserve"> </v>
      </c>
    </row>
    <row r="182" spans="1:13" ht="12.75" customHeight="1">
      <c r="A182" s="11" t="s">
        <v>292</v>
      </c>
      <c r="B182" s="31" t="s">
        <v>293</v>
      </c>
      <c r="C182" s="13" t="s">
        <v>294</v>
      </c>
      <c r="D182" s="16">
        <v>299</v>
      </c>
      <c r="E182" s="13" t="s">
        <v>295</v>
      </c>
      <c r="F182" s="13" t="s">
        <v>4</v>
      </c>
      <c r="G182" s="3" t="str">
        <f t="shared" si="43"/>
        <v>Approved</v>
      </c>
      <c r="H182" s="2" t="str">
        <f t="shared" si="65"/>
        <v xml:space="preserve"> </v>
      </c>
    </row>
    <row r="183" spans="1:13" ht="12.75" customHeight="1">
      <c r="A183" s="51" t="str">
        <f>IF(G183="Approved",A182,IF(G183="Not Approved",A182," "))</f>
        <v>Holland Computing Center</v>
      </c>
      <c r="B183" s="57" t="str">
        <f>IF(G183="Approved",B182,IF(G183="Not Approved",B182," "))</f>
        <v>22-1213-0002</v>
      </c>
      <c r="C183" s="13" t="s">
        <v>296</v>
      </c>
      <c r="D183" s="16">
        <v>28</v>
      </c>
      <c r="E183" s="13" t="s">
        <v>297</v>
      </c>
      <c r="F183" s="13" t="s">
        <v>4</v>
      </c>
      <c r="G183" s="3" t="str">
        <f t="shared" si="43"/>
        <v>Approved</v>
      </c>
      <c r="H183" s="2" t="str">
        <f t="shared" si="65"/>
        <v xml:space="preserve"> </v>
      </c>
    </row>
    <row r="184" spans="1:13" ht="12.75" customHeight="1">
      <c r="A184" s="51" t="str">
        <f>IF(G184="Approved",A183,IF(G184="Not Approved",A183," "))</f>
        <v>Holland Computing Center</v>
      </c>
      <c r="B184" s="57" t="str">
        <f>IF(G184="Approved",B183,IF(G184="Not Approved",B183," "))</f>
        <v>22-1213-0002</v>
      </c>
      <c r="C184" s="13" t="s">
        <v>298</v>
      </c>
      <c r="D184" s="16">
        <v>102</v>
      </c>
      <c r="E184" s="13" t="s">
        <v>297</v>
      </c>
      <c r="F184" s="13" t="s">
        <v>4</v>
      </c>
      <c r="G184" s="3" t="str">
        <f t="shared" ref="G184:G185" si="69">IF(ISBLANK(F184)," ",IF(F184=$F$2, "Approved",IF(F184=$F$1,"Approved","Not Approved")))</f>
        <v>Approved</v>
      </c>
      <c r="H184" s="2" t="str">
        <f t="shared" si="65"/>
        <v xml:space="preserve"> </v>
      </c>
    </row>
    <row r="185" spans="1:13" ht="12.75" customHeight="1">
      <c r="A185" s="51" t="e">
        <f>IF(G185="Approved",#REF!,IF(G185="Not Approved",#REF!," "))</f>
        <v>#REF!</v>
      </c>
      <c r="B185" s="57" t="e">
        <f>IF(G185="Approved",#REF!,IF(G185="Not Approved",#REF!," "))</f>
        <v>#REF!</v>
      </c>
      <c r="C185" s="13" t="s">
        <v>299</v>
      </c>
      <c r="D185" s="16">
        <v>111.12</v>
      </c>
      <c r="E185" s="13" t="s">
        <v>15</v>
      </c>
      <c r="F185" s="13" t="s">
        <v>4</v>
      </c>
      <c r="G185" s="3" t="str">
        <f t="shared" si="69"/>
        <v>Approved</v>
      </c>
      <c r="H185" s="2" t="str">
        <f t="shared" si="65"/>
        <v xml:space="preserve"> </v>
      </c>
    </row>
    <row r="186" spans="1:13" ht="12.75" customHeight="1">
      <c r="A186" s="51"/>
      <c r="B186" s="57"/>
      <c r="C186" s="13" t="s">
        <v>300</v>
      </c>
      <c r="D186" s="16">
        <v>2992</v>
      </c>
      <c r="E186" s="13" t="s">
        <v>301</v>
      </c>
      <c r="F186" s="13" t="s">
        <v>4</v>
      </c>
      <c r="G186" s="3" t="str">
        <f t="shared" ref="G186:G189" si="70">IF(ISBLANK(F186)," ",IF(F186=$F$2, "Approved",IF(F186=$F$1,"Approved","Not Approved")))</f>
        <v>Approved</v>
      </c>
      <c r="H186" s="2" t="str">
        <f t="shared" si="65"/>
        <v xml:space="preserve"> </v>
      </c>
    </row>
    <row r="187" spans="1:13" ht="12.75" customHeight="1">
      <c r="A187" s="51"/>
      <c r="B187" s="57"/>
      <c r="C187" s="13" t="s">
        <v>302</v>
      </c>
      <c r="D187" s="16">
        <v>1687</v>
      </c>
      <c r="E187" s="13" t="s">
        <v>301</v>
      </c>
      <c r="F187" s="13" t="s">
        <v>4</v>
      </c>
      <c r="G187" s="3" t="str">
        <f t="shared" si="70"/>
        <v>Approved</v>
      </c>
      <c r="H187" s="2" t="str">
        <f t="shared" si="65"/>
        <v xml:space="preserve"> </v>
      </c>
    </row>
    <row r="188" spans="1:13" ht="12.75" customHeight="1">
      <c r="A188" s="51"/>
      <c r="B188" s="57"/>
      <c r="C188" s="13" t="s">
        <v>303</v>
      </c>
      <c r="D188" s="16">
        <v>220</v>
      </c>
      <c r="E188" s="13" t="s">
        <v>182</v>
      </c>
      <c r="F188" s="13" t="s">
        <v>4</v>
      </c>
      <c r="G188" s="3" t="str">
        <f t="shared" si="70"/>
        <v>Approved</v>
      </c>
      <c r="H188" s="2" t="str">
        <f t="shared" si="65"/>
        <v xml:space="preserve"> </v>
      </c>
    </row>
    <row r="189" spans="1:13" ht="12.75" customHeight="1">
      <c r="A189" s="51"/>
      <c r="B189" s="57"/>
      <c r="C189" s="13" t="s">
        <v>304</v>
      </c>
      <c r="D189" s="16">
        <v>560</v>
      </c>
      <c r="E189" s="13" t="s">
        <v>305</v>
      </c>
      <c r="F189" s="13" t="s">
        <v>4</v>
      </c>
      <c r="G189" s="3" t="str">
        <f t="shared" si="70"/>
        <v>Approved</v>
      </c>
      <c r="H189" s="2" t="str">
        <f t="shared" si="65"/>
        <v xml:space="preserve"> </v>
      </c>
    </row>
    <row r="190" spans="1:13" s="94" customFormat="1" ht="12.75" customHeight="1">
      <c r="A190" s="89"/>
      <c r="B190" s="90"/>
      <c r="C190" s="91"/>
      <c r="D190" s="92"/>
      <c r="E190" s="91"/>
      <c r="F190" s="91"/>
      <c r="G190" s="93"/>
    </row>
    <row r="191" spans="1:13" ht="12.75" customHeight="1">
      <c r="A191" s="11" t="s">
        <v>306</v>
      </c>
      <c r="B191" s="31" t="s">
        <v>307</v>
      </c>
      <c r="C191" s="2" t="s">
        <v>308</v>
      </c>
      <c r="D191" s="30">
        <v>0</v>
      </c>
      <c r="E191" s="13"/>
      <c r="F191" s="13" t="s">
        <v>4</v>
      </c>
      <c r="G191" s="3" t="str">
        <f t="shared" ref="G191:G271" si="71">IF(ISBLANK(F191)," ",IF(F191=$F$2, "Approved",IF(F191=$F$1,"Approved","Not Approved")))</f>
        <v>Approved</v>
      </c>
      <c r="H191" s="2" t="str">
        <f t="shared" si="65"/>
        <v xml:space="preserve"> </v>
      </c>
      <c r="M191" s="45" t="str">
        <f t="shared" si="68"/>
        <v>Data</v>
      </c>
    </row>
    <row r="192" spans="1:13" ht="12.75" customHeight="1">
      <c r="A192" s="11" t="s">
        <v>309</v>
      </c>
      <c r="B192" s="31" t="s">
        <v>310</v>
      </c>
      <c r="C192" s="13" t="s">
        <v>311</v>
      </c>
      <c r="D192" s="30">
        <v>955</v>
      </c>
      <c r="E192" s="13" t="s">
        <v>76</v>
      </c>
      <c r="F192" s="13" t="s">
        <v>4</v>
      </c>
      <c r="G192" s="3" t="str">
        <f t="shared" si="71"/>
        <v>Approved</v>
      </c>
      <c r="H192" s="2" t="str">
        <f t="shared" si="65"/>
        <v xml:space="preserve"> </v>
      </c>
    </row>
    <row r="193" spans="1:8" ht="12.75" customHeight="1">
      <c r="A193" s="51" t="str">
        <f>IF(G193="Approved",A192,IF(G193="Not Approved",A192," "))</f>
        <v>Illumina NexSeq</v>
      </c>
      <c r="B193" s="31"/>
      <c r="C193" s="13" t="s">
        <v>312</v>
      </c>
      <c r="D193" s="30">
        <v>14.23</v>
      </c>
      <c r="E193" s="13" t="s">
        <v>98</v>
      </c>
      <c r="F193" s="13" t="s">
        <v>4</v>
      </c>
      <c r="G193" s="3" t="str">
        <f t="shared" si="71"/>
        <v>Approved</v>
      </c>
      <c r="H193" s="2" t="str">
        <f t="shared" si="65"/>
        <v xml:space="preserve"> </v>
      </c>
    </row>
    <row r="194" spans="1:8" ht="12.75" customHeight="1">
      <c r="A194" s="51" t="str">
        <f>IF(G194="Approved",A193,IF(G194="Not Approved",A193," "))</f>
        <v>Illumina NexSeq</v>
      </c>
      <c r="B194" s="31"/>
      <c r="C194" s="13" t="s">
        <v>313</v>
      </c>
      <c r="D194" s="30">
        <v>5.01</v>
      </c>
      <c r="E194" s="13" t="s">
        <v>98</v>
      </c>
      <c r="F194" s="13" t="s">
        <v>4</v>
      </c>
      <c r="G194" s="3" t="str">
        <f t="shared" si="71"/>
        <v>Approved</v>
      </c>
      <c r="H194" s="2" t="str">
        <f t="shared" si="65"/>
        <v xml:space="preserve"> </v>
      </c>
    </row>
    <row r="195" spans="1:8" ht="12.75" customHeight="1">
      <c r="A195" s="11" t="s">
        <v>314</v>
      </c>
      <c r="B195" s="31" t="s">
        <v>315</v>
      </c>
      <c r="C195" s="13" t="s">
        <v>316</v>
      </c>
      <c r="D195" s="16">
        <v>10</v>
      </c>
      <c r="E195" s="13" t="s">
        <v>15</v>
      </c>
      <c r="F195" s="13" t="s">
        <v>4</v>
      </c>
      <c r="G195" s="3" t="str">
        <f t="shared" si="71"/>
        <v>Approved</v>
      </c>
      <c r="H195" s="2" t="str">
        <f t="shared" si="65"/>
        <v xml:space="preserve"> </v>
      </c>
    </row>
    <row r="196" spans="1:8" ht="12.75" customHeight="1">
      <c r="A196" s="11" t="s">
        <v>317</v>
      </c>
      <c r="B196" s="31" t="s">
        <v>318</v>
      </c>
      <c r="C196" s="13" t="s">
        <v>24</v>
      </c>
      <c r="D196" s="16">
        <v>108</v>
      </c>
      <c r="E196" s="13" t="s">
        <v>15</v>
      </c>
      <c r="F196" s="13" t="s">
        <v>4</v>
      </c>
      <c r="G196" s="3" t="str">
        <f t="shared" si="71"/>
        <v>Approved</v>
      </c>
      <c r="H196" s="2" t="str">
        <f t="shared" ref="H196:H229" si="72">IF(G196="Not Approved",LEFT($D$1,4)&amp;""&amp;LEFT($D$2,4)," ")</f>
        <v xml:space="preserve"> </v>
      </c>
    </row>
    <row r="197" spans="1:8" ht="12.75" customHeight="1">
      <c r="A197" s="11"/>
      <c r="B197" s="31"/>
      <c r="C197" s="13" t="s">
        <v>34</v>
      </c>
      <c r="D197" s="16">
        <v>169</v>
      </c>
      <c r="E197" s="13" t="s">
        <v>15</v>
      </c>
      <c r="F197" s="13" t="s">
        <v>4</v>
      </c>
      <c r="G197" s="3" t="str">
        <f t="shared" si="71"/>
        <v>Approved</v>
      </c>
      <c r="H197" s="2" t="str">
        <f t="shared" si="72"/>
        <v xml:space="preserve"> </v>
      </c>
    </row>
    <row r="198" spans="1:8" ht="12.75" customHeight="1">
      <c r="A198" s="58" t="s">
        <v>319</v>
      </c>
      <c r="B198" s="32" t="s">
        <v>320</v>
      </c>
      <c r="C198" s="14" t="s">
        <v>321</v>
      </c>
      <c r="D198" s="16">
        <v>44</v>
      </c>
      <c r="E198" s="13" t="s">
        <v>129</v>
      </c>
      <c r="F198" s="13" t="s">
        <v>4</v>
      </c>
      <c r="G198" s="3" t="str">
        <f t="shared" si="71"/>
        <v>Approved</v>
      </c>
      <c r="H198" s="2" t="str">
        <f t="shared" si="72"/>
        <v xml:space="preserve"> </v>
      </c>
    </row>
    <row r="199" spans="1:8" ht="12.75" customHeight="1">
      <c r="A199" s="58"/>
      <c r="B199" s="32"/>
      <c r="C199" s="14" t="s">
        <v>322</v>
      </c>
      <c r="D199" s="16">
        <v>48.5</v>
      </c>
      <c r="E199" s="13" t="s">
        <v>129</v>
      </c>
      <c r="F199" s="13" t="s">
        <v>4</v>
      </c>
      <c r="G199" s="3" t="str">
        <f t="shared" si="71"/>
        <v>Approved</v>
      </c>
      <c r="H199" s="2" t="str">
        <f t="shared" si="72"/>
        <v xml:space="preserve"> </v>
      </c>
    </row>
    <row r="200" spans="1:8" ht="12.75" customHeight="1">
      <c r="A200" s="58"/>
      <c r="B200" s="32"/>
      <c r="C200" s="14" t="s">
        <v>161</v>
      </c>
      <c r="D200" s="16">
        <v>47</v>
      </c>
      <c r="E200" s="13" t="s">
        <v>129</v>
      </c>
      <c r="F200" s="13" t="s">
        <v>4</v>
      </c>
      <c r="G200" s="3" t="str">
        <f t="shared" si="71"/>
        <v>Approved</v>
      </c>
      <c r="H200" s="2" t="str">
        <f t="shared" ref="H200:H202" si="73">IF(G200="Not Approved",LEFT($D$1,4)&amp;""&amp;LEFT($D$2,4)," ")</f>
        <v xml:space="preserve"> </v>
      </c>
    </row>
    <row r="201" spans="1:8" ht="12.75" customHeight="1">
      <c r="A201" s="58"/>
      <c r="B201" s="32"/>
      <c r="C201" s="14" t="s">
        <v>323</v>
      </c>
      <c r="D201" s="16">
        <v>24.25</v>
      </c>
      <c r="E201" s="13" t="s">
        <v>129</v>
      </c>
      <c r="F201" s="13" t="s">
        <v>4</v>
      </c>
      <c r="G201" s="3" t="str">
        <f t="shared" si="71"/>
        <v>Approved</v>
      </c>
      <c r="H201" s="2" t="str">
        <f t="shared" si="73"/>
        <v xml:space="preserve"> </v>
      </c>
    </row>
    <row r="202" spans="1:8" ht="12.75" customHeight="1">
      <c r="A202" s="58"/>
      <c r="B202" s="32"/>
      <c r="C202" s="14" t="s">
        <v>324</v>
      </c>
      <c r="D202" s="16">
        <v>10</v>
      </c>
      <c r="E202" s="13" t="s">
        <v>325</v>
      </c>
      <c r="F202" s="13" t="s">
        <v>4</v>
      </c>
      <c r="G202" s="3" t="str">
        <f t="shared" si="71"/>
        <v>Approved</v>
      </c>
      <c r="H202" s="2" t="str">
        <f t="shared" si="73"/>
        <v xml:space="preserve"> </v>
      </c>
    </row>
    <row r="203" spans="1:8" ht="12.75" customHeight="1">
      <c r="A203" s="58"/>
      <c r="B203" s="32"/>
      <c r="C203" s="14" t="s">
        <v>326</v>
      </c>
      <c r="D203" s="16">
        <v>20</v>
      </c>
      <c r="E203" s="13" t="s">
        <v>325</v>
      </c>
      <c r="F203" s="13" t="s">
        <v>4</v>
      </c>
      <c r="G203" s="3" t="str">
        <f t="shared" si="71"/>
        <v>Approved</v>
      </c>
      <c r="H203" s="2" t="str">
        <f t="shared" ref="H203" si="74">IF(G203="Not Approved",LEFT($D$1,4)&amp;""&amp;LEFT($D$2,4)," ")</f>
        <v xml:space="preserve"> </v>
      </c>
    </row>
    <row r="204" spans="1:8" ht="12.75" customHeight="1">
      <c r="A204" s="58"/>
      <c r="B204" s="32"/>
      <c r="C204" s="14" t="s">
        <v>327</v>
      </c>
      <c r="D204" s="16">
        <v>5.15</v>
      </c>
      <c r="E204" s="13" t="s">
        <v>328</v>
      </c>
      <c r="F204" s="13" t="s">
        <v>4</v>
      </c>
      <c r="G204" s="3" t="str">
        <f t="shared" si="71"/>
        <v>Approved</v>
      </c>
      <c r="H204" s="2" t="str">
        <f>IF(G204="Not Approved",LEFT($D$1,4)&amp;""&amp;LEFT($D$2,4)," ")</f>
        <v xml:space="preserve"> </v>
      </c>
    </row>
    <row r="205" spans="1:8" ht="12.75" customHeight="1">
      <c r="A205" s="58"/>
      <c r="B205" s="32"/>
      <c r="C205" s="14" t="s">
        <v>329</v>
      </c>
      <c r="D205" s="16">
        <v>2.75</v>
      </c>
      <c r="E205" s="13" t="s">
        <v>330</v>
      </c>
      <c r="F205" s="13" t="s">
        <v>4</v>
      </c>
      <c r="G205" s="3" t="str">
        <f t="shared" si="71"/>
        <v>Approved</v>
      </c>
      <c r="H205" s="2" t="str">
        <f t="shared" ref="H205:H208" si="75">IF(G205="Not Approved",LEFT($D$1,4)&amp;""&amp;LEFT($D$2,4)," ")</f>
        <v xml:space="preserve"> </v>
      </c>
    </row>
    <row r="206" spans="1:8" ht="12.75" customHeight="1">
      <c r="A206" s="58"/>
      <c r="B206" s="32"/>
      <c r="C206" s="14" t="s">
        <v>331</v>
      </c>
      <c r="D206" s="16">
        <v>5.0999999999999996</v>
      </c>
      <c r="E206" s="13" t="s">
        <v>332</v>
      </c>
      <c r="F206" s="13" t="s">
        <v>4</v>
      </c>
      <c r="G206" s="3" t="str">
        <f t="shared" si="71"/>
        <v>Approved</v>
      </c>
      <c r="H206" s="2" t="str">
        <f t="shared" si="75"/>
        <v xml:space="preserve"> </v>
      </c>
    </row>
    <row r="207" spans="1:8" ht="12.75" customHeight="1">
      <c r="A207" s="58"/>
      <c r="B207" s="32"/>
      <c r="C207" s="14" t="s">
        <v>333</v>
      </c>
      <c r="D207" s="16">
        <v>5.75</v>
      </c>
      <c r="E207" s="13" t="s">
        <v>334</v>
      </c>
      <c r="F207" s="13" t="s">
        <v>4</v>
      </c>
      <c r="G207" s="3" t="str">
        <f t="shared" si="71"/>
        <v>Approved</v>
      </c>
      <c r="H207" s="2" t="str">
        <f t="shared" si="75"/>
        <v xml:space="preserve"> </v>
      </c>
    </row>
    <row r="208" spans="1:8" ht="12.75" customHeight="1">
      <c r="A208" s="58"/>
      <c r="B208" s="32"/>
      <c r="C208" s="14" t="s">
        <v>335</v>
      </c>
      <c r="D208" s="16">
        <v>0.7</v>
      </c>
      <c r="E208" s="13" t="s">
        <v>336</v>
      </c>
      <c r="F208" s="13" t="s">
        <v>4</v>
      </c>
      <c r="G208" s="3" t="str">
        <f t="shared" si="71"/>
        <v>Approved</v>
      </c>
      <c r="H208" s="2" t="str">
        <f t="shared" si="75"/>
        <v xml:space="preserve"> </v>
      </c>
    </row>
    <row r="209" spans="1:13" ht="12.75" customHeight="1">
      <c r="A209" s="11" t="s">
        <v>337</v>
      </c>
      <c r="B209" s="31" t="s">
        <v>338</v>
      </c>
      <c r="C209" s="60" t="s">
        <v>118</v>
      </c>
      <c r="D209" s="16">
        <v>45</v>
      </c>
      <c r="E209" s="2" t="s">
        <v>15</v>
      </c>
      <c r="F209" s="13" t="s">
        <v>4</v>
      </c>
      <c r="G209" s="3" t="str">
        <f t="shared" si="71"/>
        <v>Approved</v>
      </c>
      <c r="H209" s="2" t="str">
        <f t="shared" si="72"/>
        <v xml:space="preserve"> </v>
      </c>
    </row>
    <row r="210" spans="1:13" ht="12.75" customHeight="1">
      <c r="A210" s="11" t="s">
        <v>339</v>
      </c>
      <c r="B210" s="31" t="s">
        <v>340</v>
      </c>
      <c r="C210" s="60"/>
      <c r="D210" s="16">
        <v>0.64</v>
      </c>
      <c r="E210" s="2" t="s">
        <v>49</v>
      </c>
      <c r="F210" s="13" t="s">
        <v>4</v>
      </c>
      <c r="G210" s="3" t="str">
        <f t="shared" ref="G210" si="76">IF(ISBLANK(F210)," ",IF(F210=$F$2, "Approved",IF(F210=$F$1,"Approved","Not Approved")))</f>
        <v>Approved</v>
      </c>
      <c r="H210" s="2" t="str">
        <f t="shared" ref="H210" si="77">IF(G210="Not Approved",LEFT($D$1,4)&amp;""&amp;LEFT($D$2,4)," ")</f>
        <v xml:space="preserve"> </v>
      </c>
    </row>
    <row r="211" spans="1:13" ht="12.75" customHeight="1">
      <c r="A211" s="11" t="s">
        <v>341</v>
      </c>
      <c r="B211" s="31" t="s">
        <v>342</v>
      </c>
      <c r="C211" s="13" t="s">
        <v>343</v>
      </c>
      <c r="D211" s="16">
        <v>1.5</v>
      </c>
      <c r="E211" s="2" t="s">
        <v>49</v>
      </c>
      <c r="F211" s="13" t="s">
        <v>4</v>
      </c>
      <c r="G211" s="3" t="str">
        <f t="shared" si="71"/>
        <v>Approved</v>
      </c>
      <c r="H211" s="2" t="str">
        <f t="shared" si="72"/>
        <v xml:space="preserve"> </v>
      </c>
    </row>
    <row r="212" spans="1:13" ht="12.75" customHeight="1">
      <c r="A212" s="11"/>
      <c r="B212" s="31"/>
      <c r="C212" s="13" t="s">
        <v>344</v>
      </c>
      <c r="D212" s="16">
        <v>55</v>
      </c>
      <c r="E212" s="2" t="s">
        <v>49</v>
      </c>
      <c r="F212" s="13" t="s">
        <v>4</v>
      </c>
      <c r="G212" s="3" t="str">
        <f t="shared" ref="G212:G213" si="78">IF(ISBLANK(F212)," ",IF(F212=$F$2, "Approved",IF(F212=$F$1,"Approved","Not Approved")))</f>
        <v>Approved</v>
      </c>
      <c r="H212" s="2" t="str">
        <f t="shared" ref="H212:H213" si="79">IF(G212="Not Approved",LEFT($D$1,4)&amp;""&amp;LEFT($D$2,4)," ")</f>
        <v xml:space="preserve"> </v>
      </c>
    </row>
    <row r="213" spans="1:13" ht="12.75" customHeight="1">
      <c r="A213" s="11"/>
      <c r="B213" s="31"/>
      <c r="C213" s="13" t="s">
        <v>345</v>
      </c>
      <c r="D213" s="16">
        <v>8.75</v>
      </c>
      <c r="E213" s="2" t="s">
        <v>15</v>
      </c>
      <c r="F213" s="13" t="s">
        <v>4</v>
      </c>
      <c r="G213" s="3" t="str">
        <f t="shared" si="78"/>
        <v>Approved</v>
      </c>
      <c r="H213" s="2" t="str">
        <f t="shared" si="79"/>
        <v xml:space="preserve"> </v>
      </c>
    </row>
    <row r="214" spans="1:13" ht="12.75" customHeight="1">
      <c r="A214" s="11" t="s">
        <v>346</v>
      </c>
      <c r="B214" s="31" t="s">
        <v>347</v>
      </c>
      <c r="C214" s="13" t="s">
        <v>348</v>
      </c>
      <c r="D214" s="16">
        <v>0.55000000000000004</v>
      </c>
      <c r="E214" s="13" t="s">
        <v>49</v>
      </c>
      <c r="F214" s="75" t="s">
        <v>4</v>
      </c>
      <c r="G214" s="3" t="str">
        <f t="shared" si="71"/>
        <v>Approved</v>
      </c>
      <c r="H214" s="2" t="str">
        <f t="shared" si="72"/>
        <v xml:space="preserve"> </v>
      </c>
      <c r="M214" s="45" t="str">
        <f t="shared" si="68"/>
        <v>Data</v>
      </c>
    </row>
    <row r="215" spans="1:13" ht="12.75" customHeight="1">
      <c r="A215" s="11"/>
      <c r="B215" s="31"/>
      <c r="C215" s="13" t="s">
        <v>349</v>
      </c>
      <c r="D215" s="16">
        <v>0.95</v>
      </c>
      <c r="E215" s="13" t="s">
        <v>49</v>
      </c>
      <c r="F215" s="75" t="s">
        <v>4</v>
      </c>
      <c r="G215" s="3" t="str">
        <f t="shared" ref="G215:G217" si="80">IF(ISBLANK(F215)," ",IF(F215=$F$2, "Approved",IF(F215=$F$1,"Approved","Not Approved")))</f>
        <v>Approved</v>
      </c>
      <c r="H215" s="2" t="str">
        <f t="shared" ref="H215:H217" si="81">IF(G215="Not Approved",LEFT($D$1,4)&amp;""&amp;LEFT($D$2,4)," ")</f>
        <v xml:space="preserve"> </v>
      </c>
    </row>
    <row r="216" spans="1:13" ht="12.75" customHeight="1">
      <c r="A216" s="11"/>
      <c r="B216" s="31"/>
      <c r="C216" s="13" t="s">
        <v>350</v>
      </c>
      <c r="D216" s="16">
        <v>1.2</v>
      </c>
      <c r="E216" s="13" t="s">
        <v>49</v>
      </c>
      <c r="F216" s="75" t="s">
        <v>4</v>
      </c>
      <c r="G216" s="3" t="str">
        <f t="shared" si="80"/>
        <v>Approved</v>
      </c>
      <c r="H216" s="2" t="str">
        <f t="shared" si="81"/>
        <v xml:space="preserve"> </v>
      </c>
    </row>
    <row r="217" spans="1:13" ht="12.75" customHeight="1">
      <c r="A217" s="11"/>
      <c r="B217" s="31"/>
      <c r="C217" s="13" t="s">
        <v>351</v>
      </c>
      <c r="D217" s="16">
        <v>1.75</v>
      </c>
      <c r="E217" s="13" t="s">
        <v>49</v>
      </c>
      <c r="F217" s="75" t="s">
        <v>4</v>
      </c>
      <c r="G217" s="3" t="str">
        <f t="shared" si="80"/>
        <v>Approved</v>
      </c>
      <c r="H217" s="2" t="str">
        <f t="shared" si="81"/>
        <v xml:space="preserve"> </v>
      </c>
    </row>
    <row r="218" spans="1:13" ht="12.75" customHeight="1">
      <c r="A218" s="11" t="s">
        <v>352</v>
      </c>
      <c r="B218" s="31" t="s">
        <v>353</v>
      </c>
      <c r="C218" s="13" t="s">
        <v>354</v>
      </c>
      <c r="D218" s="16">
        <v>4800</v>
      </c>
      <c r="E218" s="2" t="s">
        <v>179</v>
      </c>
      <c r="F218" s="75" t="s">
        <v>4</v>
      </c>
      <c r="G218" s="3" t="str">
        <f t="shared" si="71"/>
        <v>Approved</v>
      </c>
      <c r="H218" s="2" t="str">
        <f t="shared" si="72"/>
        <v xml:space="preserve"> </v>
      </c>
      <c r="M218" s="45" t="str">
        <f t="shared" si="68"/>
        <v>Data</v>
      </c>
    </row>
    <row r="219" spans="1:13" ht="12.75" customHeight="1">
      <c r="A219" s="11"/>
      <c r="B219" s="31"/>
      <c r="C219" s="13" t="s">
        <v>355</v>
      </c>
      <c r="D219" s="16">
        <v>3200</v>
      </c>
      <c r="E219" s="2" t="s">
        <v>179</v>
      </c>
      <c r="F219" s="75" t="s">
        <v>4</v>
      </c>
      <c r="G219" s="3" t="str">
        <f t="shared" si="71"/>
        <v>Approved</v>
      </c>
      <c r="H219" s="2" t="str">
        <f t="shared" si="72"/>
        <v xml:space="preserve"> </v>
      </c>
    </row>
    <row r="220" spans="1:13" ht="12.75" customHeight="1">
      <c r="A220" s="11" t="s">
        <v>356</v>
      </c>
      <c r="B220" s="31" t="s">
        <v>357</v>
      </c>
      <c r="C220" s="13" t="s">
        <v>358</v>
      </c>
      <c r="D220" s="76">
        <v>75</v>
      </c>
      <c r="E220" s="2" t="s">
        <v>359</v>
      </c>
      <c r="F220" s="75" t="s">
        <v>4</v>
      </c>
      <c r="G220" s="3" t="str">
        <f t="shared" ref="G220:G222" si="82">IF(ISBLANK(F220)," ",IF(F220=$F$2, "Approved",IF(F220=$F$1,"Approved","Not Approved")))</f>
        <v>Approved</v>
      </c>
      <c r="H220" s="2" t="str">
        <f t="shared" ref="H220:H222" si="83">IF(G220="Not Approved",LEFT($D$1,4)&amp;""&amp;LEFT($D$2,4)," ")</f>
        <v xml:space="preserve"> </v>
      </c>
    </row>
    <row r="221" spans="1:13" ht="12.75" customHeight="1">
      <c r="A221" s="11"/>
      <c r="B221" s="31"/>
      <c r="C221" s="13" t="s">
        <v>360</v>
      </c>
      <c r="D221" s="76">
        <v>1000</v>
      </c>
      <c r="E221" s="2" t="s">
        <v>361</v>
      </c>
      <c r="F221" s="75" t="s">
        <v>4</v>
      </c>
      <c r="G221" s="3" t="str">
        <f t="shared" si="82"/>
        <v>Approved</v>
      </c>
      <c r="H221" s="2" t="str">
        <f t="shared" si="83"/>
        <v xml:space="preserve"> </v>
      </c>
    </row>
    <row r="222" spans="1:13" ht="12.75" customHeight="1">
      <c r="A222" s="11"/>
      <c r="B222" s="31"/>
      <c r="C222" s="13" t="s">
        <v>362</v>
      </c>
      <c r="D222" s="76">
        <v>500</v>
      </c>
      <c r="E222" s="2" t="s">
        <v>363</v>
      </c>
      <c r="F222" s="75" t="s">
        <v>4</v>
      </c>
      <c r="G222" s="3" t="str">
        <f t="shared" si="82"/>
        <v>Approved</v>
      </c>
      <c r="H222" s="2" t="str">
        <f t="shared" si="83"/>
        <v xml:space="preserve"> </v>
      </c>
    </row>
    <row r="223" spans="1:13" ht="12.75" customHeight="1">
      <c r="A223" s="11" t="s">
        <v>364</v>
      </c>
      <c r="B223" s="32" t="s">
        <v>365</v>
      </c>
      <c r="C223" s="2" t="s">
        <v>321</v>
      </c>
      <c r="D223" s="16">
        <v>48.25</v>
      </c>
      <c r="E223" s="2" t="s">
        <v>129</v>
      </c>
      <c r="F223" s="13" t="s">
        <v>4</v>
      </c>
      <c r="G223" s="3" t="str">
        <f t="shared" si="71"/>
        <v>Approved</v>
      </c>
      <c r="H223" s="2" t="str">
        <f t="shared" si="72"/>
        <v xml:space="preserve"> </v>
      </c>
      <c r="M223" s="45" t="str">
        <f t="shared" si="68"/>
        <v>Data</v>
      </c>
    </row>
    <row r="224" spans="1:13" ht="12.75" customHeight="1">
      <c r="A224" s="11"/>
      <c r="B224" s="32"/>
      <c r="C224" s="2" t="s">
        <v>131</v>
      </c>
      <c r="D224" s="16">
        <v>67.25</v>
      </c>
      <c r="E224" s="2" t="s">
        <v>129</v>
      </c>
      <c r="F224" s="13" t="s">
        <v>4</v>
      </c>
      <c r="G224" s="3" t="str">
        <f t="shared" si="71"/>
        <v>Approved</v>
      </c>
      <c r="H224" s="2" t="str">
        <f>IF(G224="Not Approved",LEFT($D$1,4)&amp;""&amp;LEFT($D$2,4)," ")</f>
        <v xml:space="preserve"> </v>
      </c>
    </row>
    <row r="225" spans="1:13" ht="12.75" customHeight="1">
      <c r="A225" s="11"/>
      <c r="B225" s="32"/>
      <c r="C225" s="2" t="s">
        <v>132</v>
      </c>
      <c r="D225" s="16">
        <v>28</v>
      </c>
      <c r="E225" s="2" t="s">
        <v>129</v>
      </c>
      <c r="F225" s="13" t="s">
        <v>4</v>
      </c>
      <c r="G225" s="3" t="str">
        <f t="shared" si="71"/>
        <v>Approved</v>
      </c>
      <c r="H225" s="2" t="str">
        <f t="shared" ref="H225" si="84">IF(G225="Not Approved",LEFT($D$1,4)&amp;""&amp;LEFT($D$2,4)," ")</f>
        <v xml:space="preserve"> </v>
      </c>
    </row>
    <row r="226" spans="1:13" ht="12.75" customHeight="1">
      <c r="A226" s="25" t="s">
        <v>366</v>
      </c>
      <c r="B226" s="31" t="s">
        <v>367</v>
      </c>
      <c r="C226" s="13" t="s">
        <v>368</v>
      </c>
      <c r="D226" s="30">
        <v>0</v>
      </c>
      <c r="E226" s="2"/>
      <c r="F226" s="13" t="s">
        <v>4</v>
      </c>
      <c r="G226" s="3" t="str">
        <f t="shared" si="71"/>
        <v>Approved</v>
      </c>
      <c r="H226" s="2" t="str">
        <f t="shared" si="72"/>
        <v xml:space="preserve"> </v>
      </c>
      <c r="M226" s="45" t="str">
        <f t="shared" si="68"/>
        <v>Data</v>
      </c>
    </row>
    <row r="227" spans="1:13" ht="12.75" customHeight="1">
      <c r="A227" s="25" t="s">
        <v>369</v>
      </c>
      <c r="B227" s="31" t="s">
        <v>370</v>
      </c>
      <c r="C227" s="13" t="s">
        <v>371</v>
      </c>
      <c r="D227" s="30">
        <v>145</v>
      </c>
      <c r="E227" s="13" t="s">
        <v>15</v>
      </c>
      <c r="F227" s="13" t="s">
        <v>4</v>
      </c>
      <c r="G227" s="3" t="str">
        <f t="shared" si="71"/>
        <v>Approved</v>
      </c>
      <c r="H227" s="2" t="str">
        <f t="shared" si="72"/>
        <v xml:space="preserve"> </v>
      </c>
      <c r="M227" s="45" t="str">
        <f t="shared" si="68"/>
        <v>Data</v>
      </c>
    </row>
    <row r="228" spans="1:13" ht="12.75" customHeight="1">
      <c r="A228" s="54" t="str">
        <f t="shared" ref="A228:A236" si="85">IF(G228="Approved",A227,IF(G228="Not Approved",A227," "))</f>
        <v>Lipidomics</v>
      </c>
      <c r="B228" s="57" t="str">
        <f t="shared" ref="B228:B236" si="86">IF(G228="Approved",B227,IF(G228="Not Approved",B227," "))</f>
        <v>22-1215-0003</v>
      </c>
      <c r="C228" s="13" t="s">
        <v>372</v>
      </c>
      <c r="D228" s="30">
        <v>55</v>
      </c>
      <c r="E228" s="13" t="s">
        <v>15</v>
      </c>
      <c r="F228" s="13" t="s">
        <v>4</v>
      </c>
      <c r="G228" s="3" t="str">
        <f t="shared" si="71"/>
        <v>Approved</v>
      </c>
      <c r="H228" s="2" t="str">
        <f t="shared" si="72"/>
        <v xml:space="preserve"> </v>
      </c>
      <c r="M228" s="45" t="str">
        <f t="shared" si="68"/>
        <v>Data</v>
      </c>
    </row>
    <row r="229" spans="1:13" ht="12.75" customHeight="1">
      <c r="A229" s="54" t="str">
        <f t="shared" si="85"/>
        <v>Lipidomics</v>
      </c>
      <c r="B229" s="57" t="str">
        <f t="shared" si="86"/>
        <v>22-1215-0003</v>
      </c>
      <c r="C229" s="13" t="s">
        <v>373</v>
      </c>
      <c r="D229" s="30">
        <v>75</v>
      </c>
      <c r="E229" s="13" t="s">
        <v>15</v>
      </c>
      <c r="F229" s="13" t="s">
        <v>4</v>
      </c>
      <c r="G229" s="3" t="str">
        <f t="shared" si="71"/>
        <v>Approved</v>
      </c>
      <c r="H229" s="2" t="str">
        <f t="shared" si="72"/>
        <v xml:space="preserve"> </v>
      </c>
      <c r="M229" s="45" t="str">
        <f t="shared" ref="M229" si="87">IF(ISBLANK(F229),IF(ISBLANK(B229),IF(ISBLANK(C229),"Blank","Data"),"Data"),"Data")</f>
        <v>Data</v>
      </c>
    </row>
    <row r="230" spans="1:13" ht="12.75" customHeight="1">
      <c r="A230" s="54" t="str">
        <f t="shared" si="85"/>
        <v>Lipidomics</v>
      </c>
      <c r="B230" s="57" t="str">
        <f t="shared" si="86"/>
        <v>22-1215-0003</v>
      </c>
      <c r="C230" s="13" t="s">
        <v>374</v>
      </c>
      <c r="D230" s="30">
        <v>25</v>
      </c>
      <c r="E230" s="13" t="s">
        <v>15</v>
      </c>
      <c r="F230" s="13" t="s">
        <v>4</v>
      </c>
      <c r="G230" s="3" t="str">
        <f t="shared" si="71"/>
        <v>Approved</v>
      </c>
      <c r="H230" s="2" t="str">
        <f t="shared" ref="H230:H241" si="88">IF(G230="Not Approved",LEFT($D$1,4)&amp;""&amp;LEFT($D$2,4)," ")</f>
        <v xml:space="preserve"> </v>
      </c>
      <c r="M230" s="45" t="str">
        <f t="shared" si="68"/>
        <v>Data</v>
      </c>
    </row>
    <row r="231" spans="1:13" ht="12.75" customHeight="1">
      <c r="A231" s="80" t="str">
        <f t="shared" si="85"/>
        <v>Lipidomics</v>
      </c>
      <c r="B231" s="57" t="str">
        <f t="shared" si="86"/>
        <v>22-1215-0003</v>
      </c>
      <c r="C231" s="13" t="s">
        <v>375</v>
      </c>
      <c r="D231" s="30">
        <v>75</v>
      </c>
      <c r="E231" s="13" t="s">
        <v>15</v>
      </c>
      <c r="F231" s="13" t="s">
        <v>4</v>
      </c>
      <c r="G231" s="3" t="str">
        <f t="shared" si="71"/>
        <v>Approved</v>
      </c>
      <c r="H231" s="2" t="str">
        <f t="shared" si="88"/>
        <v xml:space="preserve"> </v>
      </c>
      <c r="M231" s="45" t="str">
        <f t="shared" si="68"/>
        <v>Data</v>
      </c>
    </row>
    <row r="232" spans="1:13" ht="12.75" customHeight="1">
      <c r="A232" s="54" t="str">
        <f t="shared" si="85"/>
        <v>Lipidomics</v>
      </c>
      <c r="B232" s="57" t="str">
        <f t="shared" si="86"/>
        <v>22-1215-0003</v>
      </c>
      <c r="C232" s="13" t="s">
        <v>376</v>
      </c>
      <c r="D232" s="30">
        <v>25</v>
      </c>
      <c r="E232" s="13" t="s">
        <v>15</v>
      </c>
      <c r="F232" s="13" t="s">
        <v>4</v>
      </c>
      <c r="G232" s="3" t="str">
        <f t="shared" si="71"/>
        <v>Approved</v>
      </c>
      <c r="H232" s="2" t="str">
        <f t="shared" si="88"/>
        <v xml:space="preserve"> </v>
      </c>
    </row>
    <row r="233" spans="1:13" ht="12.75" customHeight="1">
      <c r="A233" s="54" t="str">
        <f t="shared" si="85"/>
        <v>Lipidomics</v>
      </c>
      <c r="B233" s="57" t="str">
        <f t="shared" si="86"/>
        <v>22-1215-0003</v>
      </c>
      <c r="C233" s="13" t="s">
        <v>377</v>
      </c>
      <c r="D233" s="30">
        <v>140</v>
      </c>
      <c r="E233" s="13" t="s">
        <v>15</v>
      </c>
      <c r="F233" s="13" t="s">
        <v>4</v>
      </c>
      <c r="G233" s="3" t="str">
        <f t="shared" si="71"/>
        <v>Approved</v>
      </c>
      <c r="H233" s="2" t="str">
        <f t="shared" si="88"/>
        <v xml:space="preserve"> </v>
      </c>
    </row>
    <row r="234" spans="1:13" ht="12.75" customHeight="1">
      <c r="A234" s="54" t="str">
        <f t="shared" si="85"/>
        <v>Lipidomics</v>
      </c>
      <c r="B234" s="57" t="str">
        <f t="shared" si="86"/>
        <v>22-1215-0003</v>
      </c>
      <c r="C234" s="13" t="s">
        <v>378</v>
      </c>
      <c r="D234" s="30">
        <v>60</v>
      </c>
      <c r="E234" s="13" t="s">
        <v>15</v>
      </c>
      <c r="F234" s="13" t="s">
        <v>4</v>
      </c>
      <c r="G234" s="3" t="str">
        <f t="shared" si="71"/>
        <v>Approved</v>
      </c>
      <c r="H234" s="2" t="str">
        <f t="shared" si="88"/>
        <v xml:space="preserve"> </v>
      </c>
    </row>
    <row r="235" spans="1:13" ht="12.75" customHeight="1">
      <c r="A235" s="54" t="str">
        <f t="shared" si="85"/>
        <v>Lipidomics</v>
      </c>
      <c r="B235" s="57" t="str">
        <f t="shared" si="86"/>
        <v>22-1215-0003</v>
      </c>
      <c r="C235" s="13" t="s">
        <v>379</v>
      </c>
      <c r="D235" s="30">
        <v>140</v>
      </c>
      <c r="E235" s="13" t="s">
        <v>15</v>
      </c>
      <c r="F235" s="13" t="s">
        <v>4</v>
      </c>
      <c r="G235" s="3" t="str">
        <f t="shared" si="71"/>
        <v>Approved</v>
      </c>
      <c r="H235" s="2" t="str">
        <f t="shared" si="88"/>
        <v xml:space="preserve"> </v>
      </c>
    </row>
    <row r="236" spans="1:13" ht="12.75" customHeight="1">
      <c r="A236" s="54" t="str">
        <f t="shared" si="85"/>
        <v>Lipidomics</v>
      </c>
      <c r="B236" s="57" t="str">
        <f t="shared" si="86"/>
        <v>22-1215-0003</v>
      </c>
      <c r="C236" s="13" t="s">
        <v>380</v>
      </c>
      <c r="D236" s="30">
        <v>60</v>
      </c>
      <c r="E236" s="13" t="s">
        <v>15</v>
      </c>
      <c r="F236" s="13" t="s">
        <v>4</v>
      </c>
      <c r="G236" s="3" t="str">
        <f t="shared" si="71"/>
        <v>Approved</v>
      </c>
      <c r="H236" s="2" t="str">
        <f t="shared" si="88"/>
        <v xml:space="preserve"> </v>
      </c>
    </row>
    <row r="237" spans="1:13" ht="12.75" customHeight="1">
      <c r="A237" s="11" t="s">
        <v>381</v>
      </c>
      <c r="B237" s="31" t="s">
        <v>382</v>
      </c>
      <c r="C237" s="2" t="s">
        <v>383</v>
      </c>
      <c r="D237" s="30">
        <v>30</v>
      </c>
      <c r="E237" s="13" t="s">
        <v>384</v>
      </c>
      <c r="F237" s="13" t="s">
        <v>4</v>
      </c>
      <c r="G237" s="3" t="str">
        <f t="shared" si="71"/>
        <v>Approved</v>
      </c>
      <c r="H237" s="2" t="str">
        <f t="shared" si="88"/>
        <v xml:space="preserve"> </v>
      </c>
    </row>
    <row r="238" spans="1:13" ht="12.75" customHeight="1">
      <c r="A238" s="11"/>
      <c r="B238" s="31"/>
      <c r="C238" s="2" t="s">
        <v>385</v>
      </c>
      <c r="D238" s="30">
        <v>60</v>
      </c>
      <c r="E238" s="13" t="s">
        <v>384</v>
      </c>
      <c r="F238" s="13" t="s">
        <v>4</v>
      </c>
      <c r="G238" s="3" t="str">
        <f t="shared" si="71"/>
        <v>Approved</v>
      </c>
      <c r="H238" s="2" t="str">
        <f t="shared" si="88"/>
        <v xml:space="preserve"> </v>
      </c>
    </row>
    <row r="239" spans="1:13" ht="12.75" customHeight="1">
      <c r="A239" s="11"/>
      <c r="B239" s="31"/>
      <c r="C239" t="s">
        <v>386</v>
      </c>
      <c r="D239" s="30">
        <v>100</v>
      </c>
      <c r="E239" s="13" t="s">
        <v>387</v>
      </c>
      <c r="F239" s="13" t="s">
        <v>4</v>
      </c>
      <c r="G239" s="3" t="str">
        <f t="shared" si="71"/>
        <v>Approved</v>
      </c>
      <c r="H239" s="2" t="str">
        <f t="shared" si="88"/>
        <v xml:space="preserve"> </v>
      </c>
    </row>
    <row r="240" spans="1:13" ht="12.75" customHeight="1">
      <c r="A240" s="11"/>
      <c r="B240" s="31"/>
      <c r="C240" s="13" t="s">
        <v>388</v>
      </c>
      <c r="D240" s="30">
        <v>2000</v>
      </c>
      <c r="E240" s="13" t="s">
        <v>387</v>
      </c>
      <c r="F240" s="13" t="s">
        <v>4</v>
      </c>
      <c r="G240" s="3" t="str">
        <f t="shared" si="71"/>
        <v>Approved</v>
      </c>
      <c r="H240" s="2" t="str">
        <f t="shared" si="88"/>
        <v xml:space="preserve"> </v>
      </c>
    </row>
    <row r="241" spans="1:8" ht="12.75" customHeight="1">
      <c r="A241" s="11"/>
      <c r="B241" s="31"/>
      <c r="C241" s="13" t="s">
        <v>389</v>
      </c>
      <c r="D241" s="30">
        <v>1000</v>
      </c>
      <c r="E241" s="13" t="s">
        <v>387</v>
      </c>
      <c r="F241" s="13" t="s">
        <v>4</v>
      </c>
      <c r="G241" s="3" t="str">
        <f t="shared" si="71"/>
        <v>Approved</v>
      </c>
      <c r="H241" s="2" t="str">
        <f t="shared" si="88"/>
        <v xml:space="preserve"> </v>
      </c>
    </row>
    <row r="242" spans="1:8" ht="12.75" customHeight="1">
      <c r="A242" s="11"/>
      <c r="B242" s="31"/>
      <c r="C242" s="13" t="s">
        <v>390</v>
      </c>
      <c r="D242" s="30">
        <v>250</v>
      </c>
      <c r="E242" s="13" t="s">
        <v>387</v>
      </c>
      <c r="F242" s="13" t="s">
        <v>4</v>
      </c>
      <c r="G242" s="3" t="str">
        <f t="shared" si="71"/>
        <v>Approved</v>
      </c>
      <c r="H242" s="2" t="str">
        <f t="shared" ref="H242:H247" si="89">IF(G242="Not Approved",LEFT($D$1,4)&amp;""&amp;LEFT($D$2,4)," ")</f>
        <v xml:space="preserve"> </v>
      </c>
    </row>
    <row r="243" spans="1:8" ht="12.75" customHeight="1">
      <c r="A243" s="11"/>
      <c r="B243" s="31"/>
      <c r="C243" s="13" t="s">
        <v>391</v>
      </c>
      <c r="D243" s="30">
        <v>1000</v>
      </c>
      <c r="E243" s="13" t="s">
        <v>387</v>
      </c>
      <c r="F243" s="13" t="s">
        <v>4</v>
      </c>
      <c r="G243" s="3" t="str">
        <f t="shared" si="71"/>
        <v>Approved</v>
      </c>
      <c r="H243" s="2" t="str">
        <f t="shared" si="89"/>
        <v xml:space="preserve"> </v>
      </c>
    </row>
    <row r="244" spans="1:8" ht="12.75" customHeight="1">
      <c r="A244" s="11"/>
      <c r="B244" s="31"/>
      <c r="C244" s="13" t="s">
        <v>392</v>
      </c>
      <c r="D244" s="30">
        <v>500</v>
      </c>
      <c r="E244" s="13" t="s">
        <v>387</v>
      </c>
      <c r="F244" s="13" t="s">
        <v>4</v>
      </c>
      <c r="G244" s="3" t="str">
        <f t="shared" si="71"/>
        <v>Approved</v>
      </c>
      <c r="H244" s="2" t="str">
        <f t="shared" si="89"/>
        <v xml:space="preserve"> </v>
      </c>
    </row>
    <row r="245" spans="1:8" ht="12.75" customHeight="1">
      <c r="A245" s="11"/>
      <c r="B245" s="31"/>
      <c r="C245" s="13" t="s">
        <v>393</v>
      </c>
      <c r="D245" s="30">
        <v>125</v>
      </c>
      <c r="E245" s="13" t="s">
        <v>387</v>
      </c>
      <c r="F245" s="13" t="s">
        <v>4</v>
      </c>
      <c r="G245" s="3" t="str">
        <f t="shared" si="71"/>
        <v>Approved</v>
      </c>
      <c r="H245" s="2" t="str">
        <f t="shared" si="89"/>
        <v xml:space="preserve"> </v>
      </c>
    </row>
    <row r="246" spans="1:8" ht="12.75" customHeight="1">
      <c r="A246" s="11"/>
      <c r="B246" s="31"/>
      <c r="C246" s="13" t="s">
        <v>394</v>
      </c>
      <c r="D246" s="30">
        <v>650</v>
      </c>
      <c r="E246" s="13" t="s">
        <v>387</v>
      </c>
      <c r="F246" s="13" t="s">
        <v>4</v>
      </c>
      <c r="G246" s="3" t="str">
        <f t="shared" si="71"/>
        <v>Approved</v>
      </c>
      <c r="H246" s="2" t="str">
        <f t="shared" si="89"/>
        <v xml:space="preserve"> </v>
      </c>
    </row>
    <row r="247" spans="1:8" ht="12.75" customHeight="1">
      <c r="A247" s="11"/>
      <c r="B247" s="31"/>
      <c r="C247" s="13" t="s">
        <v>395</v>
      </c>
      <c r="D247" s="30">
        <v>5000</v>
      </c>
      <c r="E247" s="13" t="s">
        <v>396</v>
      </c>
      <c r="F247" s="13" t="s">
        <v>4</v>
      </c>
      <c r="G247" s="3" t="str">
        <f t="shared" si="71"/>
        <v>Approved</v>
      </c>
      <c r="H247" s="2" t="str">
        <f t="shared" si="89"/>
        <v xml:space="preserve"> </v>
      </c>
    </row>
    <row r="248" spans="1:8" ht="12.75" customHeight="1">
      <c r="A248" s="105"/>
      <c r="B248" s="101"/>
      <c r="C248" s="124"/>
      <c r="D248" s="125"/>
      <c r="E248" s="94"/>
      <c r="F248" s="91"/>
      <c r="G248" s="93"/>
      <c r="H248" s="94"/>
    </row>
    <row r="249" spans="1:8" ht="12.75" customHeight="1">
      <c r="A249" s="11" t="s">
        <v>397</v>
      </c>
      <c r="B249" s="31" t="s">
        <v>398</v>
      </c>
      <c r="C249" s="13" t="s">
        <v>399</v>
      </c>
      <c r="D249" s="30" t="s">
        <v>400</v>
      </c>
      <c r="E249" s="13" t="s">
        <v>401</v>
      </c>
      <c r="F249" s="13" t="s">
        <v>4</v>
      </c>
      <c r="G249" s="3" t="str">
        <f t="shared" si="71"/>
        <v>Approved</v>
      </c>
      <c r="H249" s="2" t="str">
        <f t="shared" ref="H249:H383" si="90">IF(G249="Not Approved",LEFT($D$1,4)&amp;""&amp;LEFT($D$2,4)," ")</f>
        <v xml:space="preserve"> </v>
      </c>
    </row>
    <row r="250" spans="1:8" ht="12.75" customHeight="1">
      <c r="A250" s="11"/>
      <c r="B250" s="31"/>
      <c r="C250" s="13" t="s">
        <v>402</v>
      </c>
      <c r="D250" s="30" t="s">
        <v>403</v>
      </c>
      <c r="E250" s="13" t="s">
        <v>401</v>
      </c>
      <c r="F250" s="13" t="s">
        <v>4</v>
      </c>
      <c r="G250" s="3" t="str">
        <f t="shared" si="71"/>
        <v>Approved</v>
      </c>
      <c r="H250" s="2" t="str">
        <f t="shared" si="90"/>
        <v xml:space="preserve"> </v>
      </c>
    </row>
    <row r="251" spans="1:8" ht="12.75" customHeight="1">
      <c r="A251" s="11"/>
      <c r="B251" s="31"/>
      <c r="C251" s="13" t="s">
        <v>404</v>
      </c>
      <c r="D251" s="30">
        <v>52</v>
      </c>
      <c r="E251" s="13" t="s">
        <v>401</v>
      </c>
      <c r="F251" s="13" t="s">
        <v>4</v>
      </c>
      <c r="G251" s="3" t="str">
        <f t="shared" si="71"/>
        <v>Approved</v>
      </c>
      <c r="H251" s="2" t="str">
        <f t="shared" si="90"/>
        <v xml:space="preserve"> </v>
      </c>
    </row>
    <row r="252" spans="1:8" ht="12.75" customHeight="1">
      <c r="A252" s="11"/>
      <c r="B252" s="31"/>
      <c r="C252" s="13" t="s">
        <v>405</v>
      </c>
      <c r="D252" s="30">
        <v>0</v>
      </c>
      <c r="E252" s="13" t="s">
        <v>401</v>
      </c>
      <c r="F252" s="13" t="s">
        <v>4</v>
      </c>
      <c r="G252" s="3" t="str">
        <f t="shared" si="71"/>
        <v>Approved</v>
      </c>
      <c r="H252" s="2" t="str">
        <f t="shared" si="90"/>
        <v xml:space="preserve"> </v>
      </c>
    </row>
    <row r="253" spans="1:8" ht="12.75" customHeight="1">
      <c r="A253" s="11"/>
      <c r="B253" s="31"/>
      <c r="C253" s="13" t="s">
        <v>406</v>
      </c>
      <c r="D253" s="30">
        <v>52</v>
      </c>
      <c r="E253" s="13" t="s">
        <v>401</v>
      </c>
      <c r="F253" s="13" t="s">
        <v>4</v>
      </c>
      <c r="G253" s="3" t="str">
        <f t="shared" si="71"/>
        <v>Approved</v>
      </c>
      <c r="H253" s="2" t="str">
        <f t="shared" si="90"/>
        <v xml:space="preserve"> </v>
      </c>
    </row>
    <row r="254" spans="1:8" ht="12.75" customHeight="1">
      <c r="A254" s="11"/>
      <c r="B254" s="31"/>
      <c r="C254" s="13" t="s">
        <v>407</v>
      </c>
      <c r="D254" s="30">
        <v>0.05</v>
      </c>
      <c r="E254" s="13" t="s">
        <v>401</v>
      </c>
      <c r="F254" s="13" t="s">
        <v>4</v>
      </c>
      <c r="G254" s="3" t="str">
        <f t="shared" si="71"/>
        <v>Approved</v>
      </c>
      <c r="H254" s="2" t="str">
        <f t="shared" si="90"/>
        <v xml:space="preserve"> </v>
      </c>
    </row>
    <row r="255" spans="1:8" ht="12.75" customHeight="1">
      <c r="A255" s="11"/>
      <c r="B255" s="31"/>
      <c r="C255" s="13" t="s">
        <v>408</v>
      </c>
      <c r="D255" s="30">
        <v>0.35</v>
      </c>
      <c r="E255" s="13" t="s">
        <v>401</v>
      </c>
      <c r="F255" s="13" t="s">
        <v>4</v>
      </c>
      <c r="G255" s="3" t="str">
        <f t="shared" si="71"/>
        <v>Approved</v>
      </c>
      <c r="H255" s="2" t="str">
        <f t="shared" si="90"/>
        <v xml:space="preserve"> </v>
      </c>
    </row>
    <row r="256" spans="1:8" ht="12.75" customHeight="1">
      <c r="A256" s="11"/>
      <c r="B256" s="31"/>
      <c r="C256" s="13" t="s">
        <v>409</v>
      </c>
      <c r="D256" s="30">
        <v>0.03</v>
      </c>
      <c r="E256" s="13" t="s">
        <v>401</v>
      </c>
      <c r="F256" s="13" t="s">
        <v>4</v>
      </c>
      <c r="G256" s="3" t="str">
        <f t="shared" si="71"/>
        <v>Approved</v>
      </c>
      <c r="H256" s="2" t="str">
        <f t="shared" si="90"/>
        <v xml:space="preserve"> </v>
      </c>
    </row>
    <row r="257" spans="1:8" ht="12.75" customHeight="1">
      <c r="A257" s="11"/>
      <c r="B257" s="31"/>
      <c r="C257" s="13" t="s">
        <v>410</v>
      </c>
      <c r="D257" s="30">
        <v>0.06</v>
      </c>
      <c r="E257" s="13" t="s">
        <v>401</v>
      </c>
      <c r="F257" s="13" t="s">
        <v>4</v>
      </c>
      <c r="G257" s="3" t="str">
        <f t="shared" si="71"/>
        <v>Approved</v>
      </c>
      <c r="H257" s="2" t="str">
        <f t="shared" si="90"/>
        <v xml:space="preserve"> </v>
      </c>
    </row>
    <row r="258" spans="1:8" ht="12.75" customHeight="1">
      <c r="A258" s="11"/>
      <c r="B258" s="31"/>
      <c r="C258" s="13" t="s">
        <v>411</v>
      </c>
      <c r="D258" s="30">
        <v>0.03</v>
      </c>
      <c r="E258" s="13" t="s">
        <v>401</v>
      </c>
      <c r="F258" s="13" t="s">
        <v>4</v>
      </c>
      <c r="G258" s="3" t="str">
        <f t="shared" si="71"/>
        <v>Approved</v>
      </c>
      <c r="H258" s="2" t="str">
        <f t="shared" si="90"/>
        <v xml:space="preserve"> </v>
      </c>
    </row>
    <row r="259" spans="1:8" ht="12.75" customHeight="1">
      <c r="A259" s="11"/>
      <c r="B259" s="31"/>
      <c r="C259" s="13" t="s">
        <v>412</v>
      </c>
      <c r="D259" s="30">
        <v>52</v>
      </c>
      <c r="E259" s="13" t="s">
        <v>401</v>
      </c>
      <c r="F259" s="13" t="s">
        <v>4</v>
      </c>
      <c r="G259" s="3" t="str">
        <f t="shared" si="71"/>
        <v>Approved</v>
      </c>
      <c r="H259" s="2" t="str">
        <f t="shared" si="90"/>
        <v xml:space="preserve"> </v>
      </c>
    </row>
    <row r="260" spans="1:8" ht="12.75" customHeight="1">
      <c r="A260" s="11"/>
      <c r="B260" s="31"/>
      <c r="C260" s="13" t="s">
        <v>413</v>
      </c>
      <c r="D260" s="30">
        <v>0.06</v>
      </c>
      <c r="E260" s="13" t="s">
        <v>401</v>
      </c>
      <c r="F260" s="13" t="s">
        <v>4</v>
      </c>
      <c r="G260" s="3" t="str">
        <f t="shared" si="71"/>
        <v>Approved</v>
      </c>
      <c r="H260" s="2" t="str">
        <f t="shared" si="90"/>
        <v xml:space="preserve"> </v>
      </c>
    </row>
    <row r="261" spans="1:8" ht="12.75" customHeight="1">
      <c r="A261" s="11"/>
      <c r="B261" s="31"/>
      <c r="C261" s="13" t="s">
        <v>414</v>
      </c>
      <c r="D261" s="30">
        <v>0.08</v>
      </c>
      <c r="E261" s="13" t="s">
        <v>401</v>
      </c>
      <c r="F261" s="13" t="s">
        <v>4</v>
      </c>
      <c r="G261" s="3" t="str">
        <f t="shared" si="71"/>
        <v>Approved</v>
      </c>
      <c r="H261" s="2" t="str">
        <f t="shared" si="90"/>
        <v xml:space="preserve"> </v>
      </c>
    </row>
    <row r="262" spans="1:8" ht="12.75" customHeight="1">
      <c r="A262" s="11"/>
      <c r="B262" s="31"/>
      <c r="C262" s="13" t="s">
        <v>415</v>
      </c>
      <c r="D262" s="30">
        <v>0.06</v>
      </c>
      <c r="E262" s="13" t="s">
        <v>401</v>
      </c>
      <c r="F262" s="13" t="s">
        <v>4</v>
      </c>
      <c r="G262" s="3" t="str">
        <f t="shared" si="71"/>
        <v>Approved</v>
      </c>
      <c r="H262" s="2" t="str">
        <f t="shared" si="90"/>
        <v xml:space="preserve"> </v>
      </c>
    </row>
    <row r="263" spans="1:8" ht="12.75" customHeight="1">
      <c r="A263" s="11"/>
      <c r="B263" s="31"/>
      <c r="C263" s="13" t="s">
        <v>416</v>
      </c>
      <c r="D263" s="30">
        <v>7.0000000000000007E-2</v>
      </c>
      <c r="E263" s="13" t="s">
        <v>401</v>
      </c>
      <c r="F263" s="13" t="s">
        <v>4</v>
      </c>
      <c r="G263" s="3" t="str">
        <f t="shared" si="71"/>
        <v>Approved</v>
      </c>
      <c r="H263" s="2" t="str">
        <f t="shared" si="90"/>
        <v xml:space="preserve"> </v>
      </c>
    </row>
    <row r="264" spans="1:8" ht="12.75" customHeight="1">
      <c r="A264" s="11"/>
      <c r="B264" s="31"/>
      <c r="C264" s="13" t="s">
        <v>417</v>
      </c>
      <c r="D264" s="30">
        <v>0.19</v>
      </c>
      <c r="E264" s="13" t="s">
        <v>401</v>
      </c>
      <c r="F264" s="13" t="s">
        <v>4</v>
      </c>
      <c r="G264" s="3" t="str">
        <f t="shared" si="71"/>
        <v>Approved</v>
      </c>
      <c r="H264" s="2" t="str">
        <f t="shared" si="90"/>
        <v xml:space="preserve"> </v>
      </c>
    </row>
    <row r="265" spans="1:8" ht="12.75" customHeight="1">
      <c r="A265" s="11"/>
      <c r="B265" s="31"/>
      <c r="C265" s="13" t="s">
        <v>418</v>
      </c>
      <c r="D265" s="30">
        <v>0.06</v>
      </c>
      <c r="E265" s="13" t="s">
        <v>401</v>
      </c>
      <c r="F265" s="13" t="s">
        <v>4</v>
      </c>
      <c r="G265" s="3" t="str">
        <f t="shared" si="71"/>
        <v>Approved</v>
      </c>
      <c r="H265" s="2" t="str">
        <f t="shared" si="90"/>
        <v xml:space="preserve"> </v>
      </c>
    </row>
    <row r="266" spans="1:8" ht="12.75" customHeight="1">
      <c r="A266" s="11"/>
      <c r="B266" s="31"/>
      <c r="C266" s="13" t="s">
        <v>419</v>
      </c>
      <c r="D266" s="30">
        <v>0.1</v>
      </c>
      <c r="E266" s="13" t="s">
        <v>401</v>
      </c>
      <c r="F266" s="13" t="s">
        <v>4</v>
      </c>
      <c r="G266" s="3" t="str">
        <f t="shared" si="71"/>
        <v>Approved</v>
      </c>
      <c r="H266" s="2" t="str">
        <f t="shared" si="90"/>
        <v xml:space="preserve"> </v>
      </c>
    </row>
    <row r="267" spans="1:8" ht="12.75" customHeight="1">
      <c r="A267" s="11"/>
      <c r="B267" s="31"/>
      <c r="C267" s="13" t="s">
        <v>420</v>
      </c>
      <c r="D267" s="30">
        <v>7</v>
      </c>
      <c r="E267" s="13" t="s">
        <v>401</v>
      </c>
      <c r="F267" s="13" t="s">
        <v>4</v>
      </c>
      <c r="G267" s="3" t="str">
        <f t="shared" si="71"/>
        <v>Approved</v>
      </c>
      <c r="H267" s="2" t="str">
        <f t="shared" si="90"/>
        <v xml:space="preserve"> </v>
      </c>
    </row>
    <row r="268" spans="1:8" ht="12.75" customHeight="1">
      <c r="A268" s="11"/>
      <c r="B268" s="31"/>
      <c r="C268" s="13" t="s">
        <v>421</v>
      </c>
      <c r="D268" s="30">
        <v>50</v>
      </c>
      <c r="E268" s="13" t="s">
        <v>401</v>
      </c>
      <c r="F268" s="13" t="s">
        <v>4</v>
      </c>
      <c r="G268" s="3" t="str">
        <f t="shared" si="71"/>
        <v>Approved</v>
      </c>
      <c r="H268" s="2" t="str">
        <f t="shared" si="90"/>
        <v xml:space="preserve"> </v>
      </c>
    </row>
    <row r="269" spans="1:8" ht="12.75" customHeight="1">
      <c r="A269" s="11"/>
      <c r="B269" s="31"/>
      <c r="C269" s="13" t="s">
        <v>422</v>
      </c>
      <c r="D269" s="30">
        <v>30</v>
      </c>
      <c r="E269" s="13" t="s">
        <v>401</v>
      </c>
      <c r="F269" s="13" t="s">
        <v>4</v>
      </c>
      <c r="G269" s="3" t="str">
        <f t="shared" ref="G269" si="91">IF(ISBLANK(F269)," ",IF(F269=$F$2, "Approved",IF(F269=$F$1,"Approved","Not Approved")))</f>
        <v>Approved</v>
      </c>
      <c r="H269" s="2" t="str">
        <f t="shared" ref="H269" si="92">IF(G269="Not Approved",LEFT($D$1,4)&amp;""&amp;LEFT($D$2,4)," ")</f>
        <v xml:space="preserve"> </v>
      </c>
    </row>
    <row r="270" spans="1:8" ht="12.75" customHeight="1">
      <c r="A270" s="105"/>
      <c r="B270" s="101"/>
      <c r="C270" s="124"/>
      <c r="D270" s="125"/>
      <c r="E270" s="94"/>
      <c r="F270" s="91"/>
      <c r="G270" s="93"/>
      <c r="H270" s="94"/>
    </row>
    <row r="271" spans="1:8" ht="12.75" customHeight="1">
      <c r="A271" s="25" t="s">
        <v>423</v>
      </c>
      <c r="B271" s="31" t="s">
        <v>424</v>
      </c>
      <c r="C271" s="13" t="s">
        <v>425</v>
      </c>
      <c r="D271" s="30">
        <v>0</v>
      </c>
      <c r="E271" s="13" t="s">
        <v>426</v>
      </c>
      <c r="F271" s="13" t="s">
        <v>4</v>
      </c>
      <c r="G271" s="3" t="str">
        <f t="shared" si="71"/>
        <v>Approved</v>
      </c>
      <c r="H271" s="2" t="str">
        <f t="shared" si="90"/>
        <v xml:space="preserve"> </v>
      </c>
    </row>
    <row r="272" spans="1:8" ht="12.75" customHeight="1">
      <c r="A272" s="11" t="s">
        <v>427</v>
      </c>
      <c r="B272" s="31" t="s">
        <v>428</v>
      </c>
      <c r="C272" s="2"/>
      <c r="D272" s="30">
        <v>0.75</v>
      </c>
      <c r="E272" s="13" t="s">
        <v>49</v>
      </c>
      <c r="F272" s="13" t="s">
        <v>4</v>
      </c>
      <c r="G272" s="3" t="str">
        <f>IF(ISBLANK(F272)," ",IF(F272=$F$2, "Approved",IF(F272=$F$1,"Approved","Not Approved")))</f>
        <v>Approved</v>
      </c>
      <c r="H272" s="2" t="str">
        <f t="shared" si="90"/>
        <v xml:space="preserve"> </v>
      </c>
    </row>
    <row r="273" spans="1:8" ht="12.75" customHeight="1">
      <c r="A273" s="11" t="s">
        <v>429</v>
      </c>
      <c r="B273" s="31" t="s">
        <v>430</v>
      </c>
      <c r="C273" s="13" t="s">
        <v>431</v>
      </c>
      <c r="D273" s="30">
        <v>26</v>
      </c>
      <c r="E273" s="13" t="s">
        <v>15</v>
      </c>
      <c r="F273" s="13" t="s">
        <v>4</v>
      </c>
      <c r="G273" s="3" t="str">
        <f t="shared" ref="G273:G296" si="93">IF(ISBLANK(F273)," ",IF(F273=$F$2, "Approved",IF(F273=$F$1,"Approved","Not Approved")))</f>
        <v>Approved</v>
      </c>
      <c r="H273" s="2" t="str">
        <f t="shared" si="90"/>
        <v xml:space="preserve"> </v>
      </c>
    </row>
    <row r="274" spans="1:8" ht="12.75" customHeight="1">
      <c r="A274" s="11"/>
      <c r="B274" s="31"/>
      <c r="C274" s="13" t="s">
        <v>432</v>
      </c>
      <c r="D274" s="30">
        <v>31</v>
      </c>
      <c r="E274" s="13" t="s">
        <v>15</v>
      </c>
      <c r="F274" s="13" t="s">
        <v>4</v>
      </c>
      <c r="G274" s="3" t="str">
        <f t="shared" ref="G274:G293" si="94">IF(ISBLANK(F274)," ",IF(F274=$F$2, "Approved",IF(F274=$F$1,"Approved","Not Approved")))</f>
        <v>Approved</v>
      </c>
      <c r="H274" s="2" t="str">
        <f t="shared" si="90"/>
        <v xml:space="preserve"> </v>
      </c>
    </row>
    <row r="275" spans="1:8" ht="12.75" customHeight="1">
      <c r="A275" s="11"/>
      <c r="B275" s="31"/>
      <c r="C275" s="13" t="s">
        <v>433</v>
      </c>
      <c r="D275" s="30">
        <v>36</v>
      </c>
      <c r="E275" s="13" t="s">
        <v>15</v>
      </c>
      <c r="F275" s="13" t="s">
        <v>4</v>
      </c>
      <c r="G275" s="3" t="str">
        <f t="shared" si="94"/>
        <v>Approved</v>
      </c>
      <c r="H275" s="2" t="str">
        <f t="shared" si="90"/>
        <v xml:space="preserve"> </v>
      </c>
    </row>
    <row r="276" spans="1:8" ht="12.75" customHeight="1">
      <c r="A276" s="11"/>
      <c r="B276" s="31"/>
      <c r="C276" s="13" t="s">
        <v>434</v>
      </c>
      <c r="D276" s="30">
        <v>30</v>
      </c>
      <c r="E276" s="13" t="s">
        <v>15</v>
      </c>
      <c r="F276" s="13" t="s">
        <v>4</v>
      </c>
      <c r="G276" s="3" t="str">
        <f t="shared" si="94"/>
        <v>Approved</v>
      </c>
      <c r="H276" s="2" t="str">
        <f t="shared" si="90"/>
        <v xml:space="preserve"> </v>
      </c>
    </row>
    <row r="277" spans="1:8" ht="12.75" customHeight="1">
      <c r="A277" s="11"/>
      <c r="B277" s="31"/>
      <c r="C277" s="13" t="s">
        <v>435</v>
      </c>
      <c r="D277" s="30">
        <v>36</v>
      </c>
      <c r="E277" s="13" t="s">
        <v>15</v>
      </c>
      <c r="F277" s="13" t="s">
        <v>4</v>
      </c>
      <c r="G277" s="3" t="str">
        <f t="shared" si="94"/>
        <v>Approved</v>
      </c>
      <c r="H277" s="2" t="str">
        <f t="shared" si="90"/>
        <v xml:space="preserve"> </v>
      </c>
    </row>
    <row r="278" spans="1:8" ht="12.75" customHeight="1">
      <c r="A278" s="11"/>
      <c r="B278" s="31"/>
      <c r="C278" s="13" t="s">
        <v>436</v>
      </c>
      <c r="D278" s="30">
        <v>56</v>
      </c>
      <c r="E278" s="13" t="s">
        <v>15</v>
      </c>
      <c r="F278" s="13" t="s">
        <v>4</v>
      </c>
      <c r="G278" s="3" t="str">
        <f t="shared" si="94"/>
        <v>Approved</v>
      </c>
      <c r="H278" s="2" t="str">
        <f t="shared" si="90"/>
        <v xml:space="preserve"> </v>
      </c>
    </row>
    <row r="279" spans="1:8" ht="12.75" customHeight="1">
      <c r="A279" s="11"/>
      <c r="B279" s="31"/>
      <c r="C279" s="13" t="s">
        <v>437</v>
      </c>
      <c r="D279" s="30">
        <v>46</v>
      </c>
      <c r="E279" s="13" t="s">
        <v>15</v>
      </c>
      <c r="F279" s="13" t="s">
        <v>4</v>
      </c>
      <c r="G279" s="3" t="str">
        <f t="shared" si="94"/>
        <v>Approved</v>
      </c>
      <c r="H279" s="2" t="str">
        <f t="shared" si="90"/>
        <v xml:space="preserve"> </v>
      </c>
    </row>
    <row r="280" spans="1:8" ht="12.75" customHeight="1">
      <c r="A280" s="11"/>
      <c r="B280" s="31"/>
      <c r="C280" s="13" t="s">
        <v>438</v>
      </c>
      <c r="D280" s="30">
        <v>16</v>
      </c>
      <c r="E280" s="13" t="s">
        <v>15</v>
      </c>
      <c r="F280" s="13" t="s">
        <v>4</v>
      </c>
      <c r="G280" s="3" t="str">
        <f t="shared" si="94"/>
        <v>Approved</v>
      </c>
      <c r="H280" s="2" t="str">
        <f t="shared" si="90"/>
        <v xml:space="preserve"> </v>
      </c>
    </row>
    <row r="281" spans="1:8" ht="12.75" customHeight="1">
      <c r="A281" s="11"/>
      <c r="B281" s="31"/>
      <c r="C281" s="13" t="s">
        <v>439</v>
      </c>
      <c r="D281" s="30">
        <v>16</v>
      </c>
      <c r="E281" s="13" t="s">
        <v>15</v>
      </c>
      <c r="F281" s="13" t="s">
        <v>4</v>
      </c>
      <c r="G281" s="3" t="str">
        <f t="shared" si="94"/>
        <v>Approved</v>
      </c>
      <c r="H281" s="2" t="str">
        <f t="shared" si="90"/>
        <v xml:space="preserve"> </v>
      </c>
    </row>
    <row r="282" spans="1:8" ht="12.75" customHeight="1">
      <c r="A282" s="11"/>
      <c r="B282" s="31"/>
      <c r="C282" s="13" t="s">
        <v>440</v>
      </c>
      <c r="D282" s="30">
        <v>70</v>
      </c>
      <c r="E282" s="13" t="s">
        <v>15</v>
      </c>
      <c r="F282" s="13" t="s">
        <v>4</v>
      </c>
      <c r="G282" s="3" t="str">
        <f t="shared" si="94"/>
        <v>Approved</v>
      </c>
      <c r="H282" s="2" t="str">
        <f t="shared" si="90"/>
        <v xml:space="preserve"> </v>
      </c>
    </row>
    <row r="283" spans="1:8" ht="12.75" customHeight="1">
      <c r="A283" s="11"/>
      <c r="B283" s="31"/>
      <c r="C283" s="13" t="s">
        <v>441</v>
      </c>
      <c r="D283" s="30">
        <v>65</v>
      </c>
      <c r="E283" s="13" t="s">
        <v>15</v>
      </c>
      <c r="F283" s="13" t="s">
        <v>4</v>
      </c>
      <c r="G283" s="3" t="str">
        <f t="shared" si="94"/>
        <v>Approved</v>
      </c>
      <c r="H283" s="2" t="str">
        <f t="shared" si="90"/>
        <v xml:space="preserve"> </v>
      </c>
    </row>
    <row r="284" spans="1:8" ht="12.75" customHeight="1">
      <c r="A284" s="11"/>
      <c r="B284" s="31"/>
      <c r="C284" s="13" t="s">
        <v>442</v>
      </c>
      <c r="D284" s="30">
        <v>60</v>
      </c>
      <c r="E284" s="13" t="s">
        <v>15</v>
      </c>
      <c r="F284" s="13" t="s">
        <v>4</v>
      </c>
      <c r="G284" s="3" t="str">
        <f t="shared" si="94"/>
        <v>Approved</v>
      </c>
      <c r="H284" s="2" t="str">
        <f t="shared" si="90"/>
        <v xml:space="preserve"> </v>
      </c>
    </row>
    <row r="285" spans="1:8" ht="12.75" customHeight="1">
      <c r="A285" s="11"/>
      <c r="B285" s="31"/>
      <c r="C285" s="13" t="s">
        <v>443</v>
      </c>
      <c r="D285" s="30">
        <v>15</v>
      </c>
      <c r="E285" s="13" t="s">
        <v>15</v>
      </c>
      <c r="F285" s="13" t="s">
        <v>4</v>
      </c>
      <c r="G285" s="3" t="str">
        <f t="shared" si="94"/>
        <v>Approved</v>
      </c>
      <c r="H285" s="2" t="str">
        <f t="shared" si="90"/>
        <v xml:space="preserve"> </v>
      </c>
    </row>
    <row r="286" spans="1:8" ht="12.75" customHeight="1">
      <c r="A286" s="11"/>
      <c r="B286" s="31"/>
      <c r="C286" s="13" t="s">
        <v>444</v>
      </c>
      <c r="D286" s="30">
        <v>13</v>
      </c>
      <c r="E286" s="13" t="s">
        <v>15</v>
      </c>
      <c r="F286" s="13" t="s">
        <v>4</v>
      </c>
      <c r="G286" s="3" t="str">
        <f t="shared" si="94"/>
        <v>Approved</v>
      </c>
      <c r="H286" s="2" t="str">
        <f t="shared" si="90"/>
        <v xml:space="preserve"> </v>
      </c>
    </row>
    <row r="287" spans="1:8" ht="12.75" customHeight="1">
      <c r="A287" s="11"/>
      <c r="B287" s="31"/>
      <c r="C287" s="13" t="s">
        <v>445</v>
      </c>
      <c r="D287" s="30">
        <v>17</v>
      </c>
      <c r="E287" s="13" t="s">
        <v>15</v>
      </c>
      <c r="F287" s="13" t="s">
        <v>4</v>
      </c>
      <c r="G287" s="3" t="str">
        <f t="shared" si="94"/>
        <v>Approved</v>
      </c>
      <c r="H287" s="2" t="str">
        <f t="shared" si="90"/>
        <v xml:space="preserve"> </v>
      </c>
    </row>
    <row r="288" spans="1:8" ht="12.75" customHeight="1">
      <c r="A288" s="11"/>
      <c r="B288" s="31"/>
      <c r="C288" s="13" t="s">
        <v>446</v>
      </c>
      <c r="D288" s="30">
        <v>22</v>
      </c>
      <c r="E288" s="13" t="s">
        <v>15</v>
      </c>
      <c r="F288" s="13" t="s">
        <v>4</v>
      </c>
      <c r="G288" s="3" t="str">
        <f t="shared" si="94"/>
        <v>Approved</v>
      </c>
      <c r="H288" s="2" t="str">
        <f t="shared" si="90"/>
        <v xml:space="preserve"> </v>
      </c>
    </row>
    <row r="289" spans="1:13" ht="12.75" customHeight="1">
      <c r="A289" s="11"/>
      <c r="B289" s="31"/>
      <c r="C289" s="13" t="s">
        <v>447</v>
      </c>
      <c r="D289" s="30">
        <v>35</v>
      </c>
      <c r="E289" s="13" t="s">
        <v>15</v>
      </c>
      <c r="F289" s="13" t="s">
        <v>4</v>
      </c>
      <c r="G289" s="3" t="str">
        <f t="shared" si="94"/>
        <v>Approved</v>
      </c>
      <c r="H289" s="2" t="str">
        <f t="shared" si="90"/>
        <v xml:space="preserve"> </v>
      </c>
    </row>
    <row r="290" spans="1:13" ht="12.75" customHeight="1">
      <c r="A290" s="11"/>
      <c r="B290" s="31"/>
      <c r="C290" s="13" t="s">
        <v>448</v>
      </c>
      <c r="D290" s="30">
        <v>180</v>
      </c>
      <c r="E290" s="13" t="s">
        <v>15</v>
      </c>
      <c r="F290" s="13" t="s">
        <v>4</v>
      </c>
      <c r="G290" s="3" t="str">
        <f t="shared" si="94"/>
        <v>Approved</v>
      </c>
      <c r="H290" s="2" t="str">
        <f t="shared" si="90"/>
        <v xml:space="preserve"> </v>
      </c>
    </row>
    <row r="291" spans="1:13" ht="12.75" customHeight="1">
      <c r="A291" s="11"/>
      <c r="B291" s="31"/>
      <c r="C291" s="13" t="s">
        <v>449</v>
      </c>
      <c r="D291" s="30">
        <v>12</v>
      </c>
      <c r="E291" s="13" t="s">
        <v>15</v>
      </c>
      <c r="F291" s="13" t="s">
        <v>4</v>
      </c>
      <c r="G291" s="3" t="str">
        <f t="shared" si="94"/>
        <v>Approved</v>
      </c>
      <c r="H291" s="2" t="str">
        <f t="shared" si="90"/>
        <v xml:space="preserve"> </v>
      </c>
    </row>
    <row r="292" spans="1:13" ht="12.75" customHeight="1">
      <c r="A292" s="11"/>
      <c r="B292" s="31"/>
      <c r="C292" s="13" t="s">
        <v>450</v>
      </c>
      <c r="D292" s="30">
        <v>11</v>
      </c>
      <c r="E292" s="13" t="s">
        <v>15</v>
      </c>
      <c r="F292" s="13" t="s">
        <v>4</v>
      </c>
      <c r="G292" s="3" t="str">
        <f t="shared" si="94"/>
        <v>Approved</v>
      </c>
      <c r="H292" s="2" t="str">
        <f t="shared" si="90"/>
        <v xml:space="preserve"> </v>
      </c>
    </row>
    <row r="293" spans="1:13" ht="12.75" customHeight="1">
      <c r="A293" s="11"/>
      <c r="B293" s="31"/>
      <c r="C293" s="13" t="s">
        <v>451</v>
      </c>
      <c r="D293" s="30">
        <v>46</v>
      </c>
      <c r="E293" s="13" t="s">
        <v>15</v>
      </c>
      <c r="F293" s="13" t="s">
        <v>4</v>
      </c>
      <c r="G293" s="3" t="str">
        <f t="shared" si="94"/>
        <v>Approved</v>
      </c>
      <c r="H293" s="2" t="str">
        <f t="shared" si="90"/>
        <v xml:space="preserve"> </v>
      </c>
    </row>
    <row r="294" spans="1:13" ht="12.75" customHeight="1">
      <c r="A294" s="11" t="s">
        <v>452</v>
      </c>
      <c r="B294" s="31" t="s">
        <v>453</v>
      </c>
      <c r="C294" s="2" t="s">
        <v>454</v>
      </c>
      <c r="D294" s="16">
        <v>45</v>
      </c>
      <c r="E294" s="2" t="s">
        <v>15</v>
      </c>
      <c r="F294" s="13" t="s">
        <v>4</v>
      </c>
      <c r="G294" s="3" t="str">
        <f t="shared" si="93"/>
        <v>Approved</v>
      </c>
      <c r="H294" s="2" t="str">
        <f t="shared" si="90"/>
        <v xml:space="preserve"> </v>
      </c>
    </row>
    <row r="295" spans="1:13" ht="12.75" customHeight="1">
      <c r="A295" s="11"/>
      <c r="B295" s="31"/>
      <c r="C295" s="2" t="s">
        <v>455</v>
      </c>
      <c r="D295" s="16">
        <v>45</v>
      </c>
      <c r="E295" s="2" t="s">
        <v>15</v>
      </c>
      <c r="F295" s="13" t="s">
        <v>4</v>
      </c>
      <c r="G295" s="3" t="str">
        <f t="shared" si="93"/>
        <v>Approved</v>
      </c>
      <c r="H295" s="2" t="str">
        <f t="shared" si="90"/>
        <v xml:space="preserve"> </v>
      </c>
    </row>
    <row r="296" spans="1:13" ht="12.75" customHeight="1">
      <c r="A296" s="11" t="s">
        <v>456</v>
      </c>
      <c r="B296" s="31" t="s">
        <v>457</v>
      </c>
      <c r="C296" s="2"/>
      <c r="D296" s="30">
        <v>0.45</v>
      </c>
      <c r="E296" s="2" t="s">
        <v>49</v>
      </c>
      <c r="F296" s="13" t="s">
        <v>4</v>
      </c>
      <c r="G296" s="3" t="str">
        <f t="shared" si="93"/>
        <v>Approved</v>
      </c>
      <c r="H296" s="2" t="str">
        <f t="shared" si="90"/>
        <v xml:space="preserve"> </v>
      </c>
      <c r="M296" s="45" t="str">
        <f t="shared" ref="M296:M391" si="95">IF(ISBLANK(F296),IF(ISBLANK(B296),IF(ISBLANK(C296),"Blank","Data"),"Data"),"Data")</f>
        <v>Data</v>
      </c>
    </row>
    <row r="297" spans="1:13" ht="12.75" customHeight="1">
      <c r="A297" s="11" t="s">
        <v>458</v>
      </c>
      <c r="B297" s="31" t="s">
        <v>459</v>
      </c>
      <c r="C297" s="13" t="s">
        <v>460</v>
      </c>
      <c r="D297" s="30">
        <v>21.6</v>
      </c>
      <c r="E297" s="13" t="s">
        <v>15</v>
      </c>
      <c r="F297" s="13" t="s">
        <v>4</v>
      </c>
      <c r="G297" s="3" t="str">
        <f t="shared" ref="G297:G344" si="96">IF(ISBLANK(F297)," ",IF(F297=$F$2, "Approved",IF(F297=$F$1,"Approved","Not Approved")))</f>
        <v>Approved</v>
      </c>
      <c r="H297" s="2" t="str">
        <f t="shared" si="90"/>
        <v xml:space="preserve"> </v>
      </c>
      <c r="M297" s="45" t="str">
        <f t="shared" ref="M297" si="97">IF(ISBLANK(F297),IF(ISBLANK(B297),IF(ISBLANK(C297),"Blank","Data"),"Data"),"Data")</f>
        <v>Data</v>
      </c>
    </row>
    <row r="298" spans="1:13" ht="12.75" customHeight="1">
      <c r="A298" s="11"/>
      <c r="B298" s="31"/>
      <c r="C298" s="13" t="s">
        <v>461</v>
      </c>
      <c r="D298" s="30">
        <v>32.4</v>
      </c>
      <c r="E298" s="13" t="s">
        <v>15</v>
      </c>
      <c r="F298" s="13" t="s">
        <v>4</v>
      </c>
      <c r="G298" s="3" t="str">
        <f t="shared" si="96"/>
        <v>Approved</v>
      </c>
      <c r="H298" s="2" t="str">
        <f t="shared" si="90"/>
        <v xml:space="preserve"> </v>
      </c>
    </row>
    <row r="299" spans="1:13" ht="12.75" customHeight="1">
      <c r="A299" s="11"/>
      <c r="B299" s="31"/>
      <c r="C299" s="13" t="s">
        <v>462</v>
      </c>
      <c r="D299" s="30">
        <v>72.88</v>
      </c>
      <c r="E299" s="13" t="s">
        <v>463</v>
      </c>
      <c r="F299" s="13" t="s">
        <v>4</v>
      </c>
      <c r="G299" s="3" t="str">
        <f t="shared" si="96"/>
        <v>Approved</v>
      </c>
      <c r="H299" s="2" t="str">
        <f t="shared" si="90"/>
        <v xml:space="preserve"> </v>
      </c>
    </row>
    <row r="300" spans="1:13" ht="12.75" customHeight="1">
      <c r="A300" s="11" t="s">
        <v>464</v>
      </c>
      <c r="B300" s="31" t="s">
        <v>465</v>
      </c>
      <c r="C300" s="13" t="s">
        <v>466</v>
      </c>
      <c r="D300" s="30">
        <v>1700</v>
      </c>
      <c r="E300" s="13" t="s">
        <v>140</v>
      </c>
      <c r="F300" s="13" t="s">
        <v>4</v>
      </c>
      <c r="G300" s="3" t="str">
        <f t="shared" ref="G300:G303" si="98">IF(ISBLANK(F300)," ",IF(F300=$F$2, "Approved",IF(F300=$F$1,"Approved","Not Approved")))</f>
        <v>Approved</v>
      </c>
      <c r="H300" s="2" t="str">
        <f t="shared" ref="H300:H303" si="99">IF(G300="Not Approved",LEFT($D$1,4)&amp;""&amp;LEFT($D$2,4)," ")</f>
        <v xml:space="preserve"> </v>
      </c>
    </row>
    <row r="301" spans="1:13" ht="12.75" customHeight="1">
      <c r="A301" s="11"/>
      <c r="B301" s="31"/>
      <c r="C301" s="13" t="s">
        <v>467</v>
      </c>
      <c r="D301" s="30">
        <v>1000</v>
      </c>
      <c r="E301" s="13" t="s">
        <v>140</v>
      </c>
      <c r="F301" s="13" t="s">
        <v>4</v>
      </c>
      <c r="G301" s="3" t="str">
        <f t="shared" si="98"/>
        <v>Approved</v>
      </c>
      <c r="H301" s="2" t="str">
        <f t="shared" si="99"/>
        <v xml:space="preserve"> </v>
      </c>
    </row>
    <row r="302" spans="1:13" ht="12.75" customHeight="1">
      <c r="A302" s="11"/>
      <c r="B302" s="31"/>
      <c r="C302" s="13" t="s">
        <v>468</v>
      </c>
      <c r="D302" s="30">
        <v>300</v>
      </c>
      <c r="E302" s="13" t="s">
        <v>140</v>
      </c>
      <c r="F302" s="13" t="s">
        <v>4</v>
      </c>
      <c r="G302" s="3" t="str">
        <f t="shared" si="98"/>
        <v>Approved</v>
      </c>
      <c r="H302" s="2" t="str">
        <f t="shared" si="99"/>
        <v xml:space="preserve"> </v>
      </c>
    </row>
    <row r="303" spans="1:13" ht="12.75" customHeight="1">
      <c r="A303" s="11"/>
      <c r="B303" s="31"/>
      <c r="C303" s="13" t="s">
        <v>469</v>
      </c>
      <c r="D303" s="30">
        <v>125</v>
      </c>
      <c r="E303" s="13" t="s">
        <v>140</v>
      </c>
      <c r="F303" s="13" t="s">
        <v>4</v>
      </c>
      <c r="G303" s="3" t="str">
        <f t="shared" si="98"/>
        <v>Approved</v>
      </c>
      <c r="H303" s="2" t="str">
        <f t="shared" si="99"/>
        <v xml:space="preserve"> </v>
      </c>
    </row>
    <row r="304" spans="1:13" ht="12.75" customHeight="1">
      <c r="A304" s="11" t="s">
        <v>470</v>
      </c>
      <c r="B304" s="31" t="s">
        <v>471</v>
      </c>
      <c r="C304" s="13" t="s">
        <v>472</v>
      </c>
      <c r="D304" s="30">
        <v>84</v>
      </c>
      <c r="E304" s="13" t="s">
        <v>473</v>
      </c>
      <c r="F304" s="13" t="s">
        <v>4</v>
      </c>
      <c r="G304" s="3" t="str">
        <f t="shared" si="96"/>
        <v>Approved</v>
      </c>
      <c r="H304" s="2" t="str">
        <f t="shared" si="90"/>
        <v xml:space="preserve"> </v>
      </c>
    </row>
    <row r="305" spans="1:8" ht="12.75" customHeight="1">
      <c r="A305" s="11" t="s">
        <v>474</v>
      </c>
      <c r="B305" s="31" t="s">
        <v>475</v>
      </c>
      <c r="C305" s="13" t="s">
        <v>343</v>
      </c>
      <c r="D305" s="30">
        <v>0.65</v>
      </c>
      <c r="E305" s="13" t="s">
        <v>49</v>
      </c>
      <c r="F305" s="13" t="s">
        <v>4</v>
      </c>
      <c r="G305" s="3" t="str">
        <f t="shared" si="96"/>
        <v>Approved</v>
      </c>
      <c r="H305" s="2" t="str">
        <f t="shared" si="90"/>
        <v xml:space="preserve"> </v>
      </c>
    </row>
    <row r="306" spans="1:8" ht="12.75" customHeight="1">
      <c r="A306" s="11"/>
      <c r="B306" s="31"/>
      <c r="C306" s="13" t="s">
        <v>344</v>
      </c>
      <c r="D306" s="16">
        <v>1.59</v>
      </c>
      <c r="E306" s="13" t="s">
        <v>49</v>
      </c>
      <c r="F306" s="13" t="s">
        <v>4</v>
      </c>
      <c r="G306" s="3" t="str">
        <f t="shared" si="96"/>
        <v>Approved</v>
      </c>
      <c r="H306" s="2" t="str">
        <f t="shared" si="90"/>
        <v xml:space="preserve"> </v>
      </c>
    </row>
    <row r="307" spans="1:8" ht="12.75" customHeight="1">
      <c r="A307" s="11" t="s">
        <v>476</v>
      </c>
      <c r="B307" s="31" t="s">
        <v>477</v>
      </c>
      <c r="C307" s="2" t="s">
        <v>118</v>
      </c>
      <c r="D307" s="69">
        <v>22.5</v>
      </c>
      <c r="E307" s="13" t="s">
        <v>15</v>
      </c>
      <c r="F307" s="13" t="s">
        <v>4</v>
      </c>
      <c r="G307" s="3" t="str">
        <f t="shared" si="96"/>
        <v>Approved</v>
      </c>
      <c r="H307" s="2" t="str">
        <f t="shared" si="90"/>
        <v xml:space="preserve"> </v>
      </c>
    </row>
    <row r="308" spans="1:8" ht="12.75" customHeight="1">
      <c r="A308" s="11" t="s">
        <v>478</v>
      </c>
      <c r="B308" s="31" t="s">
        <v>479</v>
      </c>
      <c r="C308" s="2" t="s">
        <v>480</v>
      </c>
      <c r="D308" s="69">
        <v>0.01</v>
      </c>
      <c r="E308" s="13" t="s">
        <v>481</v>
      </c>
      <c r="F308" s="13" t="s">
        <v>4</v>
      </c>
      <c r="G308" s="3" t="str">
        <f t="shared" si="96"/>
        <v>Approved</v>
      </c>
      <c r="H308" s="2" t="str">
        <f t="shared" si="90"/>
        <v xml:space="preserve"> </v>
      </c>
    </row>
    <row r="309" spans="1:8" ht="12.75" customHeight="1">
      <c r="A309" s="11"/>
      <c r="B309" s="31"/>
      <c r="C309" s="2" t="s">
        <v>482</v>
      </c>
      <c r="D309" s="69">
        <v>0.16</v>
      </c>
      <c r="E309" s="13" t="s">
        <v>481</v>
      </c>
      <c r="F309" s="13" t="s">
        <v>4</v>
      </c>
      <c r="G309" s="3" t="str">
        <f t="shared" si="96"/>
        <v>Approved</v>
      </c>
      <c r="H309" s="2" t="str">
        <f t="shared" si="90"/>
        <v xml:space="preserve"> </v>
      </c>
    </row>
    <row r="310" spans="1:8" ht="12.75" customHeight="1">
      <c r="A310" s="25" t="s">
        <v>483</v>
      </c>
      <c r="B310" s="31" t="s">
        <v>484</v>
      </c>
      <c r="C310" s="13" t="s">
        <v>485</v>
      </c>
      <c r="D310" s="30">
        <v>63.19</v>
      </c>
      <c r="E310" s="2" t="s">
        <v>129</v>
      </c>
      <c r="F310" s="13" t="s">
        <v>4</v>
      </c>
      <c r="G310" s="3" t="str">
        <f t="shared" si="96"/>
        <v>Approved</v>
      </c>
      <c r="H310" s="2" t="str">
        <f t="shared" si="90"/>
        <v xml:space="preserve"> </v>
      </c>
    </row>
    <row r="311" spans="1:8" ht="12.75" customHeight="1">
      <c r="A311" s="54" t="str">
        <f>IF(G311="Approved",A310,IF(G311="Not Approved",A297," "))</f>
        <v>NTC Administrative Business Operations</v>
      </c>
      <c r="B311" s="56" t="str">
        <f>IF(G311="Approved",B310,IF(G311="Not Approved",B297," "))</f>
        <v>22-1121-0003</v>
      </c>
      <c r="C311" s="13" t="s">
        <v>486</v>
      </c>
      <c r="D311" s="30">
        <v>33.729999999999997</v>
      </c>
      <c r="E311" s="2" t="s">
        <v>129</v>
      </c>
      <c r="F311" s="13" t="s">
        <v>4</v>
      </c>
      <c r="G311" s="3" t="str">
        <f t="shared" si="96"/>
        <v>Approved</v>
      </c>
      <c r="H311" s="2" t="str">
        <f t="shared" si="90"/>
        <v xml:space="preserve"> </v>
      </c>
    </row>
    <row r="312" spans="1:8" ht="12.75" customHeight="1">
      <c r="A312" s="11" t="s">
        <v>487</v>
      </c>
      <c r="B312" s="31" t="s">
        <v>488</v>
      </c>
      <c r="C312" s="42" t="s">
        <v>489</v>
      </c>
      <c r="D312" s="132">
        <v>12.3</v>
      </c>
      <c r="E312" s="2" t="s">
        <v>231</v>
      </c>
      <c r="F312" s="13" t="s">
        <v>4</v>
      </c>
      <c r="G312" s="3" t="str">
        <f t="shared" si="96"/>
        <v>Approved</v>
      </c>
      <c r="H312" s="2" t="str">
        <f t="shared" si="90"/>
        <v xml:space="preserve"> </v>
      </c>
    </row>
    <row r="313" spans="1:8" ht="12.75">
      <c r="A313" s="11"/>
      <c r="B313" s="31"/>
      <c r="C313" s="42" t="s">
        <v>490</v>
      </c>
      <c r="D313" s="132">
        <v>3</v>
      </c>
      <c r="E313" s="2" t="s">
        <v>231</v>
      </c>
      <c r="F313" s="13" t="s">
        <v>4</v>
      </c>
      <c r="G313" s="3" t="str">
        <f t="shared" si="96"/>
        <v>Approved</v>
      </c>
      <c r="H313" s="2" t="str">
        <f t="shared" si="90"/>
        <v xml:space="preserve"> </v>
      </c>
    </row>
    <row r="314" spans="1:8" ht="12.75">
      <c r="A314" s="11"/>
      <c r="B314" s="31"/>
      <c r="C314" s="133" t="s">
        <v>491</v>
      </c>
      <c r="D314" s="132">
        <v>1</v>
      </c>
      <c r="E314" s="2" t="s">
        <v>231</v>
      </c>
      <c r="F314" s="13" t="s">
        <v>4</v>
      </c>
      <c r="G314" s="3" t="str">
        <f t="shared" ref="G314:G316" si="100">IF(ISBLANK(F314)," ",IF(F314=$F$2, "Approved",IF(F314=$F$1,"Approved","Not Approved")))</f>
        <v>Approved</v>
      </c>
      <c r="H314" s="2" t="str">
        <f t="shared" ref="H314:H316" si="101">IF(G314="Not Approved",LEFT($D$1,4)&amp;""&amp;LEFT($D$2,4)," ")</f>
        <v xml:space="preserve"> </v>
      </c>
    </row>
    <row r="315" spans="1:8" ht="12.75" customHeight="1">
      <c r="A315" s="11"/>
      <c r="B315" s="31"/>
      <c r="C315" s="42" t="s">
        <v>492</v>
      </c>
      <c r="D315" s="132">
        <v>76.5</v>
      </c>
      <c r="E315" s="2" t="s">
        <v>493</v>
      </c>
      <c r="F315" s="13" t="s">
        <v>4</v>
      </c>
      <c r="G315" s="3" t="str">
        <f t="shared" si="100"/>
        <v>Approved</v>
      </c>
      <c r="H315" s="2" t="str">
        <f t="shared" si="101"/>
        <v xml:space="preserve"> </v>
      </c>
    </row>
    <row r="316" spans="1:8" ht="12.75" customHeight="1">
      <c r="A316" s="11"/>
      <c r="B316" s="31"/>
      <c r="C316" s="42" t="s">
        <v>494</v>
      </c>
      <c r="D316" s="132">
        <v>14.65</v>
      </c>
      <c r="E316" s="2" t="s">
        <v>231</v>
      </c>
      <c r="F316" s="13" t="s">
        <v>4</v>
      </c>
      <c r="G316" s="3" t="str">
        <f t="shared" si="100"/>
        <v>Approved</v>
      </c>
      <c r="H316" s="2" t="str">
        <f t="shared" si="101"/>
        <v xml:space="preserve"> </v>
      </c>
    </row>
    <row r="317" spans="1:8" ht="12.75" customHeight="1">
      <c r="A317" s="11"/>
      <c r="B317" s="31"/>
      <c r="C317" s="133" t="s">
        <v>495</v>
      </c>
      <c r="D317" s="132">
        <v>53.86</v>
      </c>
      <c r="E317" s="2" t="s">
        <v>231</v>
      </c>
      <c r="F317" s="13" t="s">
        <v>4</v>
      </c>
      <c r="G317" s="3" t="str">
        <f t="shared" si="96"/>
        <v>Approved</v>
      </c>
      <c r="H317" s="2" t="str">
        <f t="shared" si="90"/>
        <v xml:space="preserve"> </v>
      </c>
    </row>
    <row r="318" spans="1:8" ht="12.75" customHeight="1">
      <c r="A318" s="11"/>
      <c r="B318" s="31"/>
      <c r="C318" s="42" t="s">
        <v>496</v>
      </c>
      <c r="D318" s="132">
        <v>83.95</v>
      </c>
      <c r="E318" s="2" t="s">
        <v>493</v>
      </c>
      <c r="F318" s="13" t="s">
        <v>4</v>
      </c>
      <c r="G318" s="3" t="str">
        <f t="shared" si="96"/>
        <v>Approved</v>
      </c>
      <c r="H318" s="2" t="str">
        <f t="shared" si="90"/>
        <v xml:space="preserve"> </v>
      </c>
    </row>
    <row r="319" spans="1:8" ht="12.75" customHeight="1">
      <c r="A319" s="11"/>
      <c r="B319" s="31"/>
      <c r="C319" s="42" t="s">
        <v>497</v>
      </c>
      <c r="D319" s="132">
        <v>8.5</v>
      </c>
      <c r="E319" s="2" t="s">
        <v>231</v>
      </c>
      <c r="F319" s="13" t="s">
        <v>4</v>
      </c>
      <c r="G319" s="3" t="str">
        <f t="shared" si="96"/>
        <v>Approved</v>
      </c>
      <c r="H319" s="2" t="str">
        <f t="shared" si="90"/>
        <v xml:space="preserve"> </v>
      </c>
    </row>
    <row r="320" spans="1:8" ht="12.75" customHeight="1">
      <c r="A320" s="11"/>
      <c r="B320" s="31"/>
      <c r="C320" s="42" t="s">
        <v>344</v>
      </c>
      <c r="D320" s="132">
        <v>161.84</v>
      </c>
      <c r="E320" s="2" t="s">
        <v>231</v>
      </c>
      <c r="F320" s="13" t="s">
        <v>4</v>
      </c>
      <c r="G320" s="3" t="str">
        <f t="shared" si="96"/>
        <v>Approved</v>
      </c>
      <c r="H320" s="2" t="str">
        <f t="shared" si="90"/>
        <v xml:space="preserve"> </v>
      </c>
    </row>
    <row r="321" spans="1:8" ht="12.75" customHeight="1">
      <c r="A321" s="11" t="s">
        <v>498</v>
      </c>
      <c r="B321" s="31" t="s">
        <v>499</v>
      </c>
      <c r="C321" s="23" t="s">
        <v>500</v>
      </c>
      <c r="D321" s="30">
        <v>75</v>
      </c>
      <c r="E321" s="2" t="s">
        <v>501</v>
      </c>
      <c r="F321" s="13" t="s">
        <v>135</v>
      </c>
      <c r="G321" s="3" t="str">
        <f t="shared" si="96"/>
        <v>Not Approved</v>
      </c>
      <c r="H321" s="2" t="str">
        <f t="shared" si="90"/>
        <v>FY26</v>
      </c>
    </row>
    <row r="322" spans="1:8" ht="12.75" customHeight="1">
      <c r="A322" s="11"/>
      <c r="B322" s="31"/>
      <c r="C322" s="23" t="s">
        <v>502</v>
      </c>
      <c r="D322" s="30">
        <v>0.3</v>
      </c>
      <c r="E322" s="2" t="s">
        <v>501</v>
      </c>
      <c r="F322" s="13" t="s">
        <v>135</v>
      </c>
      <c r="G322" s="3" t="str">
        <f t="shared" ref="G322:G323" si="102">IF(ISBLANK(F322)," ",IF(F322=$F$2, "Approved",IF(F322=$F$1,"Approved","Not Approved")))</f>
        <v>Not Approved</v>
      </c>
      <c r="H322" s="2" t="str">
        <f t="shared" si="90"/>
        <v>FY26</v>
      </c>
    </row>
    <row r="323" spans="1:8" ht="12.75" customHeight="1">
      <c r="A323" s="11"/>
      <c r="B323" s="31"/>
      <c r="C323" s="23" t="s">
        <v>503</v>
      </c>
      <c r="D323" s="30">
        <v>1000</v>
      </c>
      <c r="E323" s="2" t="s">
        <v>504</v>
      </c>
      <c r="F323" s="13" t="s">
        <v>135</v>
      </c>
      <c r="G323" s="3" t="str">
        <f t="shared" si="102"/>
        <v>Not Approved</v>
      </c>
      <c r="H323" s="2" t="str">
        <f t="shared" si="90"/>
        <v>FY26</v>
      </c>
    </row>
    <row r="324" spans="1:8" ht="12.75" customHeight="1">
      <c r="A324" s="11" t="s">
        <v>505</v>
      </c>
      <c r="B324" s="31" t="s">
        <v>506</v>
      </c>
      <c r="C324" s="23" t="s">
        <v>507</v>
      </c>
      <c r="D324" s="30">
        <v>86</v>
      </c>
      <c r="E324" s="2" t="s">
        <v>15</v>
      </c>
      <c r="F324" s="75" t="s">
        <v>235</v>
      </c>
      <c r="G324" s="3" t="str">
        <f t="shared" si="96"/>
        <v>Not Approved</v>
      </c>
      <c r="H324" s="2" t="str">
        <f t="shared" si="90"/>
        <v>FY26</v>
      </c>
    </row>
    <row r="325" spans="1:8" ht="12.75" customHeight="1">
      <c r="A325" s="11" t="s">
        <v>508</v>
      </c>
      <c r="B325" s="31" t="s">
        <v>509</v>
      </c>
      <c r="C325" s="27" t="s">
        <v>510</v>
      </c>
      <c r="D325" s="70"/>
      <c r="E325" s="2"/>
      <c r="F325" s="75"/>
      <c r="G325" s="3"/>
      <c r="H325" s="2"/>
    </row>
    <row r="326" spans="1:8" ht="12.75" customHeight="1">
      <c r="A326" s="11"/>
      <c r="B326" s="31"/>
      <c r="C326" s="13" t="s">
        <v>511</v>
      </c>
      <c r="D326" s="70">
        <v>25</v>
      </c>
      <c r="E326" s="2" t="s">
        <v>512</v>
      </c>
      <c r="F326" s="13" t="s">
        <v>4</v>
      </c>
      <c r="G326" s="3" t="str">
        <f t="shared" ref="G326:G327" si="103">IF(ISBLANK(F326)," ",IF(F326=$F$2, "Approved",IF(F326=$F$1,"Approved","Not Approved")))</f>
        <v>Approved</v>
      </c>
      <c r="H326" s="2" t="str">
        <f t="shared" ref="H326:H327" si="104">IF(G326="Not Approved",LEFT($D$1,4)&amp;""&amp;LEFT($D$2,4)," ")</f>
        <v xml:space="preserve"> </v>
      </c>
    </row>
    <row r="327" spans="1:8" ht="12.75" customHeight="1">
      <c r="A327" s="11"/>
      <c r="B327" s="31"/>
      <c r="C327" s="13" t="s">
        <v>513</v>
      </c>
      <c r="D327" s="70">
        <v>21</v>
      </c>
      <c r="E327" s="2" t="s">
        <v>512</v>
      </c>
      <c r="F327" s="13" t="s">
        <v>4</v>
      </c>
      <c r="G327" s="3" t="str">
        <f t="shared" si="103"/>
        <v>Approved</v>
      </c>
      <c r="H327" s="2" t="str">
        <f t="shared" si="104"/>
        <v xml:space="preserve"> </v>
      </c>
    </row>
    <row r="328" spans="1:8" ht="12.75" customHeight="1">
      <c r="A328" s="11"/>
      <c r="B328" s="31"/>
      <c r="C328" s="27" t="s">
        <v>514</v>
      </c>
      <c r="D328" s="70"/>
      <c r="E328" s="2"/>
      <c r="F328" s="75"/>
      <c r="G328" s="3"/>
      <c r="H328" s="2"/>
    </row>
    <row r="329" spans="1:8" ht="12.75" customHeight="1">
      <c r="A329" s="11"/>
      <c r="B329" s="31"/>
      <c r="C329" s="13" t="s">
        <v>511</v>
      </c>
      <c r="D329" s="70">
        <v>40</v>
      </c>
      <c r="E329" s="2" t="s">
        <v>512</v>
      </c>
      <c r="F329" s="13" t="s">
        <v>4</v>
      </c>
      <c r="G329" s="3" t="str">
        <f t="shared" ref="G329:G330" si="105">IF(ISBLANK(F329)," ",IF(F329=$F$2, "Approved",IF(F329=$F$1,"Approved","Not Approved")))</f>
        <v>Approved</v>
      </c>
      <c r="H329" s="2" t="str">
        <f t="shared" ref="H329:H330" si="106">IF(G329="Not Approved",LEFT($D$1,4)&amp;""&amp;LEFT($D$2,4)," ")</f>
        <v xml:space="preserve"> </v>
      </c>
    </row>
    <row r="330" spans="1:8" ht="12.75" customHeight="1">
      <c r="A330" s="11"/>
      <c r="B330" s="31"/>
      <c r="C330" s="13" t="s">
        <v>513</v>
      </c>
      <c r="D330" s="70">
        <v>35</v>
      </c>
      <c r="E330" s="2" t="s">
        <v>512</v>
      </c>
      <c r="F330" s="13" t="s">
        <v>4</v>
      </c>
      <c r="G330" s="3" t="str">
        <f t="shared" si="105"/>
        <v>Approved</v>
      </c>
      <c r="H330" s="2" t="str">
        <f t="shared" si="106"/>
        <v xml:space="preserve"> </v>
      </c>
    </row>
    <row r="331" spans="1:8" ht="12.75" customHeight="1">
      <c r="A331" s="11" t="s">
        <v>515</v>
      </c>
      <c r="B331" s="31" t="s">
        <v>516</v>
      </c>
      <c r="C331" s="12" t="s">
        <v>517</v>
      </c>
      <c r="D331" s="2"/>
      <c r="E331" s="13" t="s">
        <v>518</v>
      </c>
      <c r="F331" s="13"/>
      <c r="G331" s="3" t="str">
        <f t="shared" si="96"/>
        <v xml:space="preserve"> </v>
      </c>
      <c r="H331" s="2" t="str">
        <f t="shared" si="90"/>
        <v xml:space="preserve"> </v>
      </c>
    </row>
    <row r="332" spans="1:8" ht="12.75" customHeight="1">
      <c r="A332" s="11"/>
      <c r="B332" s="31"/>
      <c r="C332" s="23" t="s">
        <v>519</v>
      </c>
      <c r="D332" s="30">
        <v>16</v>
      </c>
      <c r="E332" s="2" t="s">
        <v>520</v>
      </c>
      <c r="F332" s="13" t="s">
        <v>4</v>
      </c>
      <c r="G332" s="3" t="str">
        <f t="shared" si="96"/>
        <v>Approved</v>
      </c>
      <c r="H332" s="2" t="str">
        <f t="shared" si="90"/>
        <v xml:space="preserve"> </v>
      </c>
    </row>
    <row r="333" spans="1:8" ht="12.75" customHeight="1">
      <c r="A333" s="11"/>
      <c r="B333" s="31"/>
      <c r="C333" s="23" t="s">
        <v>521</v>
      </c>
      <c r="D333" s="30">
        <v>13</v>
      </c>
      <c r="E333" s="2" t="s">
        <v>522</v>
      </c>
      <c r="F333" s="13" t="s">
        <v>4</v>
      </c>
      <c r="G333" s="3" t="str">
        <f t="shared" si="96"/>
        <v>Approved</v>
      </c>
      <c r="H333" s="2" t="str">
        <f t="shared" si="90"/>
        <v xml:space="preserve"> </v>
      </c>
    </row>
    <row r="334" spans="1:8" ht="12.75" customHeight="1">
      <c r="A334" s="11"/>
      <c r="B334" s="31"/>
      <c r="C334" s="12" t="s">
        <v>523</v>
      </c>
      <c r="D334" s="30"/>
      <c r="E334" s="13" t="s">
        <v>524</v>
      </c>
      <c r="F334" s="13"/>
      <c r="G334" s="3" t="str">
        <f t="shared" si="96"/>
        <v xml:space="preserve"> </v>
      </c>
      <c r="H334" s="2" t="str">
        <f t="shared" si="90"/>
        <v xml:space="preserve"> </v>
      </c>
    </row>
    <row r="335" spans="1:8" ht="12.75" customHeight="1">
      <c r="A335" s="11"/>
      <c r="B335" s="31"/>
      <c r="C335" s="23" t="s">
        <v>525</v>
      </c>
      <c r="D335" s="30">
        <v>104</v>
      </c>
      <c r="E335" s="2" t="s">
        <v>520</v>
      </c>
      <c r="F335" s="13" t="s">
        <v>4</v>
      </c>
      <c r="G335" s="3" t="str">
        <f t="shared" si="96"/>
        <v>Approved</v>
      </c>
      <c r="H335" s="2" t="str">
        <f t="shared" si="90"/>
        <v xml:space="preserve"> </v>
      </c>
    </row>
    <row r="336" spans="1:8" ht="12.75" customHeight="1">
      <c r="A336" s="11"/>
      <c r="B336" s="31"/>
      <c r="C336" s="23" t="s">
        <v>526</v>
      </c>
      <c r="D336" s="30">
        <v>130</v>
      </c>
      <c r="E336" s="2" t="s">
        <v>522</v>
      </c>
      <c r="F336" s="13" t="s">
        <v>4</v>
      </c>
      <c r="G336" s="3" t="str">
        <f t="shared" si="96"/>
        <v>Approved</v>
      </c>
      <c r="H336" s="2" t="str">
        <f t="shared" si="90"/>
        <v xml:space="preserve"> </v>
      </c>
    </row>
    <row r="337" spans="1:8" ht="12.75" customHeight="1">
      <c r="A337" s="11"/>
      <c r="B337" s="31"/>
      <c r="C337" s="25" t="s">
        <v>527</v>
      </c>
      <c r="D337" s="30"/>
      <c r="E337" s="13" t="s">
        <v>528</v>
      </c>
      <c r="F337" s="13"/>
      <c r="G337" s="3" t="str">
        <f t="shared" si="96"/>
        <v xml:space="preserve"> </v>
      </c>
      <c r="H337" s="2" t="str">
        <f t="shared" si="90"/>
        <v xml:space="preserve"> </v>
      </c>
    </row>
    <row r="338" spans="1:8" ht="12.75" customHeight="1">
      <c r="A338" s="11"/>
      <c r="B338" s="31"/>
      <c r="C338" s="23" t="s">
        <v>525</v>
      </c>
      <c r="D338" s="30">
        <v>11</v>
      </c>
      <c r="E338" s="2" t="s">
        <v>520</v>
      </c>
      <c r="F338" s="13" t="s">
        <v>4</v>
      </c>
      <c r="G338" s="3" t="str">
        <f t="shared" si="96"/>
        <v>Approved</v>
      </c>
      <c r="H338" s="2" t="str">
        <f t="shared" si="90"/>
        <v xml:space="preserve"> </v>
      </c>
    </row>
    <row r="339" spans="1:8" ht="12.75" customHeight="1">
      <c r="A339" s="11"/>
      <c r="B339" s="31"/>
      <c r="C339" s="23" t="s">
        <v>526</v>
      </c>
      <c r="D339" s="30">
        <v>41</v>
      </c>
      <c r="E339" s="2" t="s">
        <v>522</v>
      </c>
      <c r="F339" s="13" t="s">
        <v>4</v>
      </c>
      <c r="G339" s="3" t="str">
        <f t="shared" si="96"/>
        <v>Approved</v>
      </c>
      <c r="H339" s="2" t="str">
        <f t="shared" si="90"/>
        <v xml:space="preserve"> </v>
      </c>
    </row>
    <row r="340" spans="1:8" ht="12.75" customHeight="1">
      <c r="A340" s="11" t="s">
        <v>529</v>
      </c>
      <c r="B340" s="31" t="s">
        <v>530</v>
      </c>
      <c r="C340" s="13" t="s">
        <v>531</v>
      </c>
      <c r="D340" s="30">
        <v>150</v>
      </c>
      <c r="E340" s="2" t="s">
        <v>520</v>
      </c>
      <c r="F340" s="75" t="s">
        <v>4</v>
      </c>
      <c r="G340" s="3" t="str">
        <f t="shared" si="96"/>
        <v>Approved</v>
      </c>
      <c r="H340" s="2" t="str">
        <f t="shared" si="90"/>
        <v xml:space="preserve"> </v>
      </c>
    </row>
    <row r="341" spans="1:8" ht="12.75" customHeight="1">
      <c r="A341" s="11"/>
      <c r="B341" s="31"/>
      <c r="C341" s="13" t="s">
        <v>532</v>
      </c>
      <c r="D341" s="30">
        <v>45</v>
      </c>
      <c r="E341" s="2" t="s">
        <v>520</v>
      </c>
      <c r="F341" s="75" t="s">
        <v>4</v>
      </c>
      <c r="G341" s="3" t="str">
        <f t="shared" si="96"/>
        <v>Approved</v>
      </c>
      <c r="H341" s="2" t="str">
        <f t="shared" si="90"/>
        <v xml:space="preserve"> </v>
      </c>
    </row>
    <row r="342" spans="1:8" ht="12.75" customHeight="1">
      <c r="A342" s="11"/>
      <c r="B342" s="31"/>
      <c r="C342" s="13" t="s">
        <v>533</v>
      </c>
      <c r="D342" s="30">
        <v>150</v>
      </c>
      <c r="E342" s="2" t="s">
        <v>534</v>
      </c>
      <c r="F342" s="75" t="s">
        <v>4</v>
      </c>
      <c r="G342" s="3" t="str">
        <f t="shared" si="96"/>
        <v>Approved</v>
      </c>
      <c r="H342" s="2" t="str">
        <f t="shared" si="90"/>
        <v xml:space="preserve"> </v>
      </c>
    </row>
    <row r="343" spans="1:8" ht="12.75" customHeight="1">
      <c r="A343" s="11" t="s">
        <v>535</v>
      </c>
      <c r="B343" s="31" t="s">
        <v>536</v>
      </c>
      <c r="C343" s="13" t="s">
        <v>537</v>
      </c>
      <c r="D343" s="30">
        <v>150</v>
      </c>
      <c r="E343" s="2" t="s">
        <v>72</v>
      </c>
      <c r="F343" s="75" t="s">
        <v>235</v>
      </c>
      <c r="G343" s="3" t="str">
        <f t="shared" si="96"/>
        <v>Not Approved</v>
      </c>
      <c r="H343" s="2" t="str">
        <f t="shared" si="90"/>
        <v>FY26</v>
      </c>
    </row>
    <row r="344" spans="1:8" ht="12.75" customHeight="1">
      <c r="A344" s="11" t="s">
        <v>538</v>
      </c>
      <c r="B344" s="31" t="s">
        <v>539</v>
      </c>
      <c r="C344" s="13" t="s">
        <v>540</v>
      </c>
      <c r="D344" s="79">
        <v>500</v>
      </c>
      <c r="E344" s="2" t="s">
        <v>541</v>
      </c>
      <c r="F344" s="75" t="s">
        <v>4</v>
      </c>
      <c r="G344" s="3" t="str">
        <f t="shared" si="96"/>
        <v>Approved</v>
      </c>
      <c r="H344" s="2" t="str">
        <f t="shared" si="90"/>
        <v xml:space="preserve"> </v>
      </c>
    </row>
    <row r="345" spans="1:8" ht="12.75" customHeight="1">
      <c r="A345" s="11"/>
      <c r="B345" s="31"/>
      <c r="C345" s="13" t="s">
        <v>542</v>
      </c>
      <c r="D345" s="79">
        <v>200</v>
      </c>
      <c r="E345" s="2" t="s">
        <v>543</v>
      </c>
      <c r="F345" s="75" t="s">
        <v>4</v>
      </c>
      <c r="G345" s="3" t="str">
        <f t="shared" ref="G345:G351" si="107">IF(ISBLANK(F345)," ",IF(F345=$F$2, "Approved",IF(F345=$F$1,"Approved","Not Approved")))</f>
        <v>Approved</v>
      </c>
      <c r="H345" s="2" t="str">
        <f t="shared" ref="H345:H351" si="108">IF(G345="Not Approved",LEFT($D$1,4)&amp;""&amp;LEFT($D$2,4)," ")</f>
        <v xml:space="preserve"> </v>
      </c>
    </row>
    <row r="346" spans="1:8" ht="12.75" customHeight="1">
      <c r="A346" s="11"/>
      <c r="B346" s="31"/>
      <c r="C346" s="13" t="s">
        <v>544</v>
      </c>
      <c r="D346" s="79">
        <v>200</v>
      </c>
      <c r="E346" s="2" t="s">
        <v>543</v>
      </c>
      <c r="F346" s="75" t="s">
        <v>4</v>
      </c>
      <c r="G346" s="3" t="str">
        <f t="shared" si="107"/>
        <v>Approved</v>
      </c>
      <c r="H346" s="2" t="str">
        <f t="shared" si="108"/>
        <v xml:space="preserve"> </v>
      </c>
    </row>
    <row r="347" spans="1:8" ht="12.75" customHeight="1">
      <c r="A347" s="11"/>
      <c r="B347" s="31"/>
      <c r="C347" s="13" t="s">
        <v>545</v>
      </c>
      <c r="D347" s="79">
        <v>200</v>
      </c>
      <c r="E347" s="2" t="s">
        <v>543</v>
      </c>
      <c r="F347" s="75" t="s">
        <v>4</v>
      </c>
      <c r="G347" s="3" t="str">
        <f t="shared" si="107"/>
        <v>Approved</v>
      </c>
      <c r="H347" s="2" t="str">
        <f t="shared" si="108"/>
        <v xml:space="preserve"> </v>
      </c>
    </row>
    <row r="348" spans="1:8" ht="12.75" customHeight="1">
      <c r="A348" s="11"/>
      <c r="B348" s="31"/>
      <c r="C348" s="13" t="s">
        <v>546</v>
      </c>
      <c r="D348" s="79">
        <v>250</v>
      </c>
      <c r="E348" s="2" t="s">
        <v>547</v>
      </c>
      <c r="F348" s="75" t="s">
        <v>4</v>
      </c>
      <c r="G348" s="3" t="str">
        <f t="shared" si="107"/>
        <v>Approved</v>
      </c>
      <c r="H348" s="2" t="str">
        <f t="shared" si="108"/>
        <v xml:space="preserve"> </v>
      </c>
    </row>
    <row r="349" spans="1:8" ht="12.75" customHeight="1">
      <c r="A349" s="11"/>
      <c r="B349" s="31"/>
      <c r="C349" s="13" t="s">
        <v>548</v>
      </c>
      <c r="D349" s="79">
        <v>150</v>
      </c>
      <c r="E349" s="2" t="s">
        <v>549</v>
      </c>
      <c r="F349" s="75" t="s">
        <v>4</v>
      </c>
      <c r="G349" s="3" t="str">
        <f t="shared" si="107"/>
        <v>Approved</v>
      </c>
      <c r="H349" s="2" t="str">
        <f t="shared" si="108"/>
        <v xml:space="preserve"> </v>
      </c>
    </row>
    <row r="350" spans="1:8" ht="12.75" customHeight="1">
      <c r="A350" s="11"/>
      <c r="B350" s="31"/>
      <c r="C350" s="13" t="s">
        <v>550</v>
      </c>
      <c r="D350" s="79">
        <v>200</v>
      </c>
      <c r="E350" s="2" t="s">
        <v>551</v>
      </c>
      <c r="F350" s="75" t="s">
        <v>4</v>
      </c>
      <c r="G350" s="3" t="str">
        <f t="shared" si="107"/>
        <v>Approved</v>
      </c>
      <c r="H350" s="2" t="str">
        <f t="shared" si="108"/>
        <v xml:space="preserve"> </v>
      </c>
    </row>
    <row r="351" spans="1:8" ht="12.75" customHeight="1">
      <c r="A351" s="11"/>
      <c r="B351" s="31"/>
      <c r="C351" s="13" t="s">
        <v>552</v>
      </c>
      <c r="D351" s="79">
        <v>200</v>
      </c>
      <c r="E351" s="2" t="s">
        <v>551</v>
      </c>
      <c r="F351" s="75" t="s">
        <v>4</v>
      </c>
      <c r="G351" s="3" t="str">
        <f t="shared" si="107"/>
        <v>Approved</v>
      </c>
      <c r="H351" s="2" t="str">
        <f t="shared" si="108"/>
        <v xml:space="preserve"> </v>
      </c>
    </row>
    <row r="352" spans="1:8" ht="12.75" customHeight="1">
      <c r="A352" s="105"/>
      <c r="B352" s="101"/>
      <c r="C352" s="109"/>
      <c r="D352" s="110"/>
      <c r="E352" s="94"/>
      <c r="F352" s="111"/>
      <c r="G352" s="93"/>
      <c r="H352" s="94"/>
    </row>
    <row r="353" spans="1:8" ht="12.75" customHeight="1">
      <c r="A353" s="11" t="s">
        <v>553</v>
      </c>
      <c r="B353" s="31" t="s">
        <v>554</v>
      </c>
      <c r="C353" s="23" t="s">
        <v>555</v>
      </c>
      <c r="D353" s="30">
        <v>900</v>
      </c>
      <c r="E353" s="2" t="s">
        <v>520</v>
      </c>
      <c r="F353" s="75" t="s">
        <v>4</v>
      </c>
      <c r="G353" s="3" t="str">
        <f t="shared" ref="G353:G382" si="109">IF(ISBLANK(F353)," ",IF(F353=$F$2, "Approved",IF(F353=$F$1,"Approved","Not Approved")))</f>
        <v>Approved</v>
      </c>
      <c r="H353" s="2" t="str">
        <f t="shared" ref="H353:H382" si="110">IF(G353="Not Approved",LEFT($D$1,4)&amp;""&amp;LEFT($D$2,4)," ")</f>
        <v xml:space="preserve"> </v>
      </c>
    </row>
    <row r="354" spans="1:8" ht="12.75" customHeight="1">
      <c r="A354" s="11"/>
      <c r="B354" s="31"/>
      <c r="C354" s="23" t="s">
        <v>556</v>
      </c>
      <c r="D354" s="30">
        <v>1000</v>
      </c>
      <c r="E354" s="2" t="s">
        <v>520</v>
      </c>
      <c r="F354" s="75" t="s">
        <v>4</v>
      </c>
      <c r="G354" s="3" t="str">
        <f t="shared" si="109"/>
        <v>Approved</v>
      </c>
      <c r="H354" s="2" t="str">
        <f t="shared" si="110"/>
        <v xml:space="preserve"> </v>
      </c>
    </row>
    <row r="355" spans="1:8" ht="12.75" customHeight="1">
      <c r="A355" s="11"/>
      <c r="B355" s="31"/>
      <c r="C355" s="23" t="s">
        <v>557</v>
      </c>
      <c r="D355" s="30">
        <v>1100</v>
      </c>
      <c r="E355" s="2" t="s">
        <v>520</v>
      </c>
      <c r="F355" s="75" t="s">
        <v>4</v>
      </c>
      <c r="G355" s="3" t="str">
        <f t="shared" si="109"/>
        <v>Approved</v>
      </c>
      <c r="H355" s="2" t="str">
        <f t="shared" si="110"/>
        <v xml:space="preserve"> </v>
      </c>
    </row>
    <row r="356" spans="1:8" ht="12.75" customHeight="1">
      <c r="A356" s="11"/>
      <c r="B356" s="31"/>
      <c r="C356" s="23" t="s">
        <v>558</v>
      </c>
      <c r="D356" s="30">
        <v>25</v>
      </c>
      <c r="E356" s="2" t="s">
        <v>559</v>
      </c>
      <c r="F356" s="75" t="s">
        <v>4</v>
      </c>
      <c r="G356" s="3" t="str">
        <f t="shared" si="109"/>
        <v>Approved</v>
      </c>
      <c r="H356" s="2" t="str">
        <f t="shared" si="110"/>
        <v xml:space="preserve"> </v>
      </c>
    </row>
    <row r="357" spans="1:8" ht="12.75" customHeight="1">
      <c r="A357" s="11"/>
      <c r="B357" s="31"/>
      <c r="C357" s="23" t="s">
        <v>560</v>
      </c>
      <c r="D357" s="30">
        <v>40</v>
      </c>
      <c r="E357" s="2" t="s">
        <v>98</v>
      </c>
      <c r="F357" s="75" t="s">
        <v>4</v>
      </c>
      <c r="G357" s="3" t="str">
        <f t="shared" si="109"/>
        <v>Approved</v>
      </c>
      <c r="H357" s="2" t="str">
        <f t="shared" si="110"/>
        <v xml:space="preserve"> </v>
      </c>
    </row>
    <row r="358" spans="1:8" ht="12.75" customHeight="1">
      <c r="A358" s="11" t="s">
        <v>561</v>
      </c>
      <c r="B358" s="31" t="s">
        <v>562</v>
      </c>
      <c r="C358" s="23" t="s">
        <v>563</v>
      </c>
      <c r="D358" s="30">
        <v>111</v>
      </c>
      <c r="E358" s="2" t="s">
        <v>72</v>
      </c>
      <c r="F358" s="75" t="s">
        <v>4</v>
      </c>
      <c r="G358" s="3" t="str">
        <f t="shared" si="109"/>
        <v>Approved</v>
      </c>
      <c r="H358" s="2" t="str">
        <f t="shared" si="110"/>
        <v xml:space="preserve"> </v>
      </c>
    </row>
    <row r="359" spans="1:8" ht="12.75" customHeight="1">
      <c r="A359" s="11"/>
      <c r="B359" s="31"/>
      <c r="C359" s="26" t="s">
        <v>564</v>
      </c>
      <c r="D359" s="30">
        <v>247</v>
      </c>
      <c r="E359" s="2" t="s">
        <v>72</v>
      </c>
      <c r="F359" s="75" t="s">
        <v>4</v>
      </c>
      <c r="G359" s="3" t="str">
        <f t="shared" si="109"/>
        <v>Approved</v>
      </c>
      <c r="H359" s="2" t="str">
        <f t="shared" si="110"/>
        <v xml:space="preserve"> </v>
      </c>
    </row>
    <row r="360" spans="1:8" ht="12.75" customHeight="1">
      <c r="A360" s="11"/>
      <c r="B360" s="31"/>
      <c r="C360" s="26" t="s">
        <v>565</v>
      </c>
      <c r="D360" s="30">
        <v>316</v>
      </c>
      <c r="E360" s="2" t="s">
        <v>72</v>
      </c>
      <c r="F360" s="75" t="s">
        <v>4</v>
      </c>
      <c r="G360" s="3" t="str">
        <f t="shared" si="109"/>
        <v>Approved</v>
      </c>
      <c r="H360" s="2" t="str">
        <f t="shared" si="110"/>
        <v xml:space="preserve"> </v>
      </c>
    </row>
    <row r="361" spans="1:8" ht="12.75" customHeight="1">
      <c r="A361" s="11"/>
      <c r="B361" s="31"/>
      <c r="C361" s="26" t="s">
        <v>566</v>
      </c>
      <c r="D361" s="30">
        <v>568</v>
      </c>
      <c r="E361" s="2" t="s">
        <v>72</v>
      </c>
      <c r="F361" s="75" t="s">
        <v>4</v>
      </c>
      <c r="G361" s="3" t="str">
        <f t="shared" si="109"/>
        <v>Approved</v>
      </c>
      <c r="H361" s="2" t="str">
        <f t="shared" si="110"/>
        <v xml:space="preserve"> </v>
      </c>
    </row>
    <row r="362" spans="1:8" ht="12.75" customHeight="1">
      <c r="A362" s="11" t="s">
        <v>567</v>
      </c>
      <c r="B362" s="31" t="s">
        <v>568</v>
      </c>
      <c r="C362" s="23" t="s">
        <v>569</v>
      </c>
      <c r="D362" s="67">
        <v>125</v>
      </c>
      <c r="E362" s="2" t="s">
        <v>570</v>
      </c>
      <c r="F362" s="75" t="s">
        <v>135</v>
      </c>
      <c r="G362" s="3" t="str">
        <f t="shared" si="109"/>
        <v>Not Approved</v>
      </c>
      <c r="H362" s="2" t="str">
        <f t="shared" si="110"/>
        <v>FY26</v>
      </c>
    </row>
    <row r="363" spans="1:8" ht="12.75" customHeight="1">
      <c r="A363" s="11"/>
      <c r="B363" s="31"/>
      <c r="C363" s="23" t="s">
        <v>571</v>
      </c>
      <c r="D363" s="67">
        <v>175</v>
      </c>
      <c r="E363" s="2" t="s">
        <v>570</v>
      </c>
      <c r="F363" s="75" t="s">
        <v>135</v>
      </c>
      <c r="G363" s="3" t="str">
        <f t="shared" si="109"/>
        <v>Not Approved</v>
      </c>
      <c r="H363" s="2" t="str">
        <f t="shared" si="110"/>
        <v>FY26</v>
      </c>
    </row>
    <row r="364" spans="1:8" ht="12.75" customHeight="1">
      <c r="A364" s="11"/>
      <c r="B364" s="31"/>
      <c r="C364" s="23" t="s">
        <v>572</v>
      </c>
      <c r="D364" s="67">
        <v>200</v>
      </c>
      <c r="E364" s="2" t="s">
        <v>570</v>
      </c>
      <c r="F364" s="75" t="s">
        <v>135</v>
      </c>
      <c r="G364" s="3" t="str">
        <f t="shared" si="109"/>
        <v>Not Approved</v>
      </c>
      <c r="H364" s="2" t="str">
        <f t="shared" si="110"/>
        <v>FY26</v>
      </c>
    </row>
    <row r="365" spans="1:8" ht="12.75" customHeight="1">
      <c r="A365" s="11"/>
      <c r="B365" s="31"/>
      <c r="C365" s="23" t="s">
        <v>573</v>
      </c>
      <c r="D365" s="67">
        <v>225</v>
      </c>
      <c r="E365" s="2" t="s">
        <v>570</v>
      </c>
      <c r="F365" s="75" t="s">
        <v>135</v>
      </c>
      <c r="G365" s="3" t="str">
        <f t="shared" si="109"/>
        <v>Not Approved</v>
      </c>
      <c r="H365" s="2" t="str">
        <f t="shared" si="110"/>
        <v>FY26</v>
      </c>
    </row>
    <row r="366" spans="1:8" ht="12.75" customHeight="1">
      <c r="A366" s="11"/>
      <c r="B366" s="31"/>
      <c r="C366" s="23" t="s">
        <v>574</v>
      </c>
      <c r="D366" s="67">
        <v>250</v>
      </c>
      <c r="E366" s="2" t="s">
        <v>570</v>
      </c>
      <c r="F366" s="75" t="s">
        <v>135</v>
      </c>
      <c r="G366" s="3" t="str">
        <f t="shared" si="109"/>
        <v>Not Approved</v>
      </c>
      <c r="H366" s="2" t="str">
        <f t="shared" si="110"/>
        <v>FY26</v>
      </c>
    </row>
    <row r="367" spans="1:8" ht="12.75" customHeight="1">
      <c r="A367" s="11" t="s">
        <v>575</v>
      </c>
      <c r="B367" s="31" t="s">
        <v>576</v>
      </c>
      <c r="C367" s="13" t="s">
        <v>577</v>
      </c>
      <c r="D367" s="16">
        <v>0</v>
      </c>
      <c r="E367" s="2"/>
      <c r="F367" s="75" t="s">
        <v>4</v>
      </c>
      <c r="G367" s="3" t="str">
        <f t="shared" si="109"/>
        <v>Approved</v>
      </c>
      <c r="H367" s="2" t="str">
        <f t="shared" si="110"/>
        <v xml:space="preserve"> </v>
      </c>
    </row>
    <row r="368" spans="1:8" ht="12.75" customHeight="1">
      <c r="A368" s="11" t="s">
        <v>578</v>
      </c>
      <c r="B368" s="31" t="s">
        <v>579</v>
      </c>
      <c r="C368" s="13" t="s">
        <v>580</v>
      </c>
      <c r="D368" s="30">
        <v>225</v>
      </c>
      <c r="E368" s="13" t="s">
        <v>581</v>
      </c>
      <c r="F368" s="75" t="s">
        <v>135</v>
      </c>
      <c r="G368" s="3" t="str">
        <f t="shared" si="109"/>
        <v>Not Approved</v>
      </c>
      <c r="H368" s="2" t="str">
        <f t="shared" si="110"/>
        <v>FY26</v>
      </c>
    </row>
    <row r="369" spans="1:13" ht="12.75" customHeight="1">
      <c r="A369" s="11"/>
      <c r="B369" s="31"/>
      <c r="C369" s="13" t="s">
        <v>582</v>
      </c>
      <c r="D369" s="30">
        <v>375</v>
      </c>
      <c r="E369" s="13" t="s">
        <v>581</v>
      </c>
      <c r="F369" s="75" t="s">
        <v>135</v>
      </c>
      <c r="G369" s="3" t="str">
        <f t="shared" si="109"/>
        <v>Not Approved</v>
      </c>
      <c r="H369" s="2" t="str">
        <f t="shared" si="110"/>
        <v>FY26</v>
      </c>
    </row>
    <row r="370" spans="1:13" ht="12.75" customHeight="1">
      <c r="A370" s="11"/>
      <c r="B370" s="31"/>
      <c r="C370" s="13" t="s">
        <v>583</v>
      </c>
      <c r="D370" s="30">
        <v>3750</v>
      </c>
      <c r="E370" s="13" t="s">
        <v>581</v>
      </c>
      <c r="F370" s="75" t="s">
        <v>135</v>
      </c>
      <c r="G370" s="3" t="str">
        <f t="shared" si="109"/>
        <v>Not Approved</v>
      </c>
      <c r="H370" s="2" t="str">
        <f t="shared" si="110"/>
        <v>FY26</v>
      </c>
    </row>
    <row r="371" spans="1:13" ht="12.75" customHeight="1">
      <c r="A371" s="11"/>
      <c r="B371" s="31"/>
      <c r="C371" s="13" t="s">
        <v>584</v>
      </c>
      <c r="D371" s="30">
        <v>4500</v>
      </c>
      <c r="E371" s="13" t="s">
        <v>581</v>
      </c>
      <c r="F371" s="75" t="s">
        <v>135</v>
      </c>
      <c r="G371" s="3" t="str">
        <f t="shared" si="109"/>
        <v>Not Approved</v>
      </c>
      <c r="H371" s="2" t="str">
        <f t="shared" si="110"/>
        <v>FY26</v>
      </c>
    </row>
    <row r="372" spans="1:13" ht="12.75" customHeight="1">
      <c r="A372" s="11"/>
      <c r="B372" s="31"/>
      <c r="C372" s="13" t="s">
        <v>585</v>
      </c>
      <c r="D372" s="30">
        <v>4250</v>
      </c>
      <c r="E372" s="13" t="s">
        <v>581</v>
      </c>
      <c r="F372" s="75" t="s">
        <v>135</v>
      </c>
      <c r="G372" s="3" t="str">
        <f t="shared" si="109"/>
        <v>Not Approved</v>
      </c>
      <c r="H372" s="2" t="str">
        <f t="shared" si="110"/>
        <v>FY26</v>
      </c>
    </row>
    <row r="373" spans="1:13" ht="12.75" customHeight="1">
      <c r="A373" s="11"/>
      <c r="B373" s="31"/>
      <c r="C373" s="13" t="s">
        <v>586</v>
      </c>
      <c r="D373" s="30">
        <v>4250</v>
      </c>
      <c r="E373" s="13" t="s">
        <v>581</v>
      </c>
      <c r="F373" s="75" t="s">
        <v>135</v>
      </c>
      <c r="G373" s="3" t="str">
        <f t="shared" si="109"/>
        <v>Not Approved</v>
      </c>
      <c r="H373" s="2" t="str">
        <f t="shared" si="110"/>
        <v>FY26</v>
      </c>
    </row>
    <row r="374" spans="1:13" ht="12.75" customHeight="1">
      <c r="A374" s="58" t="s">
        <v>587</v>
      </c>
      <c r="B374" s="32" t="s">
        <v>588</v>
      </c>
      <c r="C374" s="14" t="s">
        <v>132</v>
      </c>
      <c r="D374" s="16">
        <v>15.37</v>
      </c>
      <c r="E374" s="13" t="s">
        <v>129</v>
      </c>
      <c r="F374" s="75" t="s">
        <v>4</v>
      </c>
      <c r="G374" s="3" t="str">
        <f t="shared" si="109"/>
        <v>Approved</v>
      </c>
      <c r="H374" s="2" t="str">
        <f t="shared" si="110"/>
        <v xml:space="preserve"> </v>
      </c>
    </row>
    <row r="375" spans="1:13" ht="12.75" customHeight="1">
      <c r="A375" s="58"/>
      <c r="B375" s="32"/>
      <c r="C375" s="14" t="s">
        <v>131</v>
      </c>
      <c r="D375" s="16">
        <v>36.159999999999997</v>
      </c>
      <c r="E375" s="13" t="s">
        <v>129</v>
      </c>
      <c r="F375" s="75" t="s">
        <v>4</v>
      </c>
      <c r="G375" s="3" t="str">
        <f t="shared" si="109"/>
        <v>Approved</v>
      </c>
      <c r="H375" s="2" t="str">
        <f t="shared" si="110"/>
        <v xml:space="preserve"> </v>
      </c>
    </row>
    <row r="376" spans="1:13" ht="12.75" customHeight="1">
      <c r="A376" s="58"/>
      <c r="B376" s="32"/>
      <c r="C376" s="14" t="s">
        <v>589</v>
      </c>
      <c r="D376" s="16">
        <v>51.68</v>
      </c>
      <c r="E376" s="13" t="s">
        <v>129</v>
      </c>
      <c r="F376" s="75" t="s">
        <v>4</v>
      </c>
      <c r="G376" s="3" t="str">
        <f t="shared" ref="G376:G377" si="111">IF(ISBLANK(F376)," ",IF(F376=$F$2, "Approved",IF(F376=$F$1,"Approved","Not Approved")))</f>
        <v>Approved</v>
      </c>
      <c r="H376" s="2" t="str">
        <f t="shared" ref="H376:H377" si="112">IF(G376="Not Approved",LEFT($D$1,4)&amp;""&amp;LEFT($D$2,4)," ")</f>
        <v xml:space="preserve"> </v>
      </c>
    </row>
    <row r="377" spans="1:13" ht="12.75" customHeight="1">
      <c r="A377" s="58"/>
      <c r="B377" s="32"/>
      <c r="C377" s="14" t="s">
        <v>590</v>
      </c>
      <c r="D377" s="16">
        <v>36.159999999999997</v>
      </c>
      <c r="E377" s="13" t="s">
        <v>129</v>
      </c>
      <c r="F377" s="75" t="s">
        <v>4</v>
      </c>
      <c r="G377" s="3" t="str">
        <f t="shared" si="111"/>
        <v>Approved</v>
      </c>
      <c r="H377" s="2" t="str">
        <f t="shared" si="112"/>
        <v xml:space="preserve"> </v>
      </c>
    </row>
    <row r="378" spans="1:13" ht="12.75" customHeight="1">
      <c r="A378" s="11" t="s">
        <v>591</v>
      </c>
      <c r="B378" s="31" t="s">
        <v>592</v>
      </c>
      <c r="C378" s="2"/>
      <c r="D378" s="30">
        <v>9.8699999999999992</v>
      </c>
      <c r="E378" s="13" t="s">
        <v>593</v>
      </c>
      <c r="F378" s="75" t="s">
        <v>4</v>
      </c>
      <c r="G378" s="3" t="str">
        <f t="shared" si="109"/>
        <v>Approved</v>
      </c>
      <c r="H378" s="2" t="str">
        <f t="shared" si="110"/>
        <v xml:space="preserve"> </v>
      </c>
      <c r="M378" s="45" t="str">
        <f t="shared" si="95"/>
        <v>Data</v>
      </c>
    </row>
    <row r="379" spans="1:13" ht="12.75">
      <c r="A379" s="11" t="s">
        <v>594</v>
      </c>
      <c r="B379" s="31" t="s">
        <v>595</v>
      </c>
      <c r="C379" s="13"/>
      <c r="D379" s="66">
        <v>56000</v>
      </c>
      <c r="E379" s="13" t="s">
        <v>387</v>
      </c>
      <c r="F379" s="75" t="s">
        <v>4</v>
      </c>
      <c r="G379" s="3" t="str">
        <f>IF(ISBLANK(F379)," ",IF(F379=$F$2, "Approved",IF(F379=$F$1,"Approved","Not Approved")))</f>
        <v>Approved</v>
      </c>
      <c r="H379" s="2" t="str">
        <f>IF(G379="Not Approved",LEFT($D$1,4)&amp;""&amp;LEFT($D$2,4)," ")</f>
        <v xml:space="preserve"> </v>
      </c>
      <c r="M379" s="45" t="str">
        <f>IF(ISBLANK(#REF!),IF(ISBLANK(B379),IF(ISBLANK(#REF!),"Blank","Data"),"Data"),"Data")</f>
        <v>Data</v>
      </c>
    </row>
    <row r="380" spans="1:13" ht="12.75" customHeight="1">
      <c r="A380" s="11" t="s">
        <v>596</v>
      </c>
      <c r="B380" s="31" t="s">
        <v>597</v>
      </c>
      <c r="C380" s="2" t="s">
        <v>132</v>
      </c>
      <c r="D380" s="30">
        <v>17</v>
      </c>
      <c r="E380" s="13" t="s">
        <v>15</v>
      </c>
      <c r="F380" s="75" t="s">
        <v>4</v>
      </c>
      <c r="G380" s="3" t="str">
        <f t="shared" si="109"/>
        <v>Approved</v>
      </c>
      <c r="H380" s="2" t="str">
        <f t="shared" si="110"/>
        <v xml:space="preserve"> </v>
      </c>
      <c r="M380" s="45" t="str">
        <f t="shared" si="95"/>
        <v>Data</v>
      </c>
    </row>
    <row r="381" spans="1:13" ht="12.75" customHeight="1">
      <c r="A381" s="11"/>
      <c r="B381" s="31"/>
      <c r="C381" s="2" t="s">
        <v>598</v>
      </c>
      <c r="D381" s="30">
        <v>55</v>
      </c>
      <c r="E381" s="13" t="s">
        <v>15</v>
      </c>
      <c r="F381" s="75" t="s">
        <v>4</v>
      </c>
      <c r="G381" s="3" t="str">
        <f t="shared" si="109"/>
        <v>Approved</v>
      </c>
      <c r="H381" s="2" t="str">
        <f t="shared" si="110"/>
        <v xml:space="preserve"> </v>
      </c>
    </row>
    <row r="382" spans="1:13" ht="12.75" customHeight="1">
      <c r="A382" s="11"/>
      <c r="B382" s="31"/>
      <c r="C382" s="2" t="s">
        <v>599</v>
      </c>
      <c r="D382" s="30">
        <v>100</v>
      </c>
      <c r="E382" s="13" t="s">
        <v>15</v>
      </c>
      <c r="F382" s="75" t="s">
        <v>4</v>
      </c>
      <c r="G382" s="3" t="str">
        <f t="shared" si="109"/>
        <v>Approved</v>
      </c>
      <c r="H382" s="2" t="str">
        <f t="shared" si="110"/>
        <v xml:space="preserve"> </v>
      </c>
    </row>
    <row r="383" spans="1:13" ht="12.75" customHeight="1">
      <c r="A383" s="11" t="s">
        <v>600</v>
      </c>
      <c r="B383" s="31" t="s">
        <v>601</v>
      </c>
      <c r="C383" s="13"/>
      <c r="D383" s="30">
        <v>63</v>
      </c>
      <c r="E383" s="2" t="s">
        <v>602</v>
      </c>
      <c r="F383" s="75" t="s">
        <v>135</v>
      </c>
      <c r="G383" s="3" t="str">
        <f t="shared" ref="G383:G432" si="113">IF(ISBLANK(F383)," ",IF(F383=$F$2, "Approved",IF(F383=$F$1,"Approved","Not Approved")))</f>
        <v>Not Approved</v>
      </c>
      <c r="H383" s="2" t="str">
        <f t="shared" si="90"/>
        <v>FY26</v>
      </c>
      <c r="M383" s="45" t="str">
        <f t="shared" si="95"/>
        <v>Data</v>
      </c>
    </row>
    <row r="384" spans="1:13" ht="12.75" customHeight="1">
      <c r="A384" s="15" t="s">
        <v>603</v>
      </c>
      <c r="B384" s="31" t="s">
        <v>604</v>
      </c>
      <c r="C384" s="13"/>
      <c r="D384" s="30">
        <v>8.6999999999999993</v>
      </c>
      <c r="E384" s="13" t="s">
        <v>72</v>
      </c>
      <c r="F384" s="13" t="s">
        <v>4</v>
      </c>
      <c r="G384" s="3" t="str">
        <f t="shared" si="113"/>
        <v>Approved</v>
      </c>
      <c r="H384" s="2" t="str">
        <f t="shared" ref="H384" si="114">IF(G384="Not Approved",LEFT($D$1,4)&amp;""&amp;LEFT($D$2,4)," ")</f>
        <v xml:space="preserve"> </v>
      </c>
      <c r="M384" s="45" t="str">
        <f t="shared" si="95"/>
        <v>Data</v>
      </c>
    </row>
    <row r="385" spans="1:13" ht="12.75" customHeight="1">
      <c r="A385" s="15" t="s">
        <v>605</v>
      </c>
      <c r="B385" s="31" t="s">
        <v>606</v>
      </c>
      <c r="C385" s="13" t="s">
        <v>607</v>
      </c>
      <c r="D385" s="30">
        <v>100</v>
      </c>
      <c r="E385" s="13" t="s">
        <v>98</v>
      </c>
      <c r="F385" s="13" t="s">
        <v>4</v>
      </c>
      <c r="G385" s="3" t="str">
        <f t="shared" si="113"/>
        <v>Approved</v>
      </c>
      <c r="H385" s="2" t="str">
        <f t="shared" ref="H385:H432" si="115">IF(G385="Not Approved",LEFT($D$1,4)&amp;""&amp;LEFT($D$2,4)," ")</f>
        <v xml:space="preserve"> </v>
      </c>
      <c r="M385" s="45" t="str">
        <f t="shared" si="95"/>
        <v>Data</v>
      </c>
    </row>
    <row r="386" spans="1:13" ht="12.75" customHeight="1">
      <c r="A386" s="11"/>
      <c r="B386" s="31"/>
      <c r="C386" s="13" t="s">
        <v>608</v>
      </c>
      <c r="D386" s="30">
        <v>100</v>
      </c>
      <c r="E386" s="13" t="s">
        <v>98</v>
      </c>
      <c r="F386" s="13" t="s">
        <v>4</v>
      </c>
      <c r="G386" s="3" t="str">
        <f t="shared" si="113"/>
        <v>Approved</v>
      </c>
      <c r="H386" s="2" t="str">
        <f t="shared" si="115"/>
        <v xml:space="preserve"> </v>
      </c>
    </row>
    <row r="387" spans="1:13" ht="12.75" customHeight="1">
      <c r="A387" s="11"/>
      <c r="B387" s="31"/>
      <c r="C387" s="13" t="s">
        <v>609</v>
      </c>
      <c r="D387" s="30">
        <v>100</v>
      </c>
      <c r="E387" s="13" t="s">
        <v>98</v>
      </c>
      <c r="F387" s="13" t="s">
        <v>4</v>
      </c>
      <c r="G387" s="3" t="str">
        <f t="shared" si="113"/>
        <v>Approved</v>
      </c>
      <c r="H387" s="2" t="str">
        <f t="shared" si="115"/>
        <v xml:space="preserve"> </v>
      </c>
    </row>
    <row r="388" spans="1:13" ht="12.75" customHeight="1">
      <c r="A388" s="11"/>
      <c r="B388" s="31"/>
      <c r="C388" s="13" t="s">
        <v>610</v>
      </c>
      <c r="D388" s="30">
        <v>1500</v>
      </c>
      <c r="E388" s="13" t="s">
        <v>98</v>
      </c>
      <c r="F388" s="13" t="s">
        <v>4</v>
      </c>
      <c r="G388" s="3" t="str">
        <f t="shared" si="113"/>
        <v>Approved</v>
      </c>
      <c r="H388" s="2" t="str">
        <f t="shared" si="115"/>
        <v xml:space="preserve"> </v>
      </c>
    </row>
    <row r="389" spans="1:13" ht="12.75" customHeight="1">
      <c r="A389" s="11"/>
      <c r="B389" s="31"/>
      <c r="C389" s="13" t="s">
        <v>611</v>
      </c>
      <c r="D389" s="30">
        <v>60</v>
      </c>
      <c r="E389" s="13" t="s">
        <v>98</v>
      </c>
      <c r="F389" s="13" t="s">
        <v>4</v>
      </c>
      <c r="G389" s="3" t="str">
        <f t="shared" si="113"/>
        <v>Approved</v>
      </c>
      <c r="H389" s="2" t="str">
        <f t="shared" si="115"/>
        <v xml:space="preserve"> </v>
      </c>
    </row>
    <row r="390" spans="1:13" ht="12.75" customHeight="1">
      <c r="A390" s="11"/>
      <c r="B390" s="31"/>
      <c r="C390" s="13" t="s">
        <v>612</v>
      </c>
      <c r="D390" s="30">
        <v>60</v>
      </c>
      <c r="E390" s="13" t="s">
        <v>15</v>
      </c>
      <c r="F390" s="13" t="s">
        <v>4</v>
      </c>
      <c r="G390" s="3" t="str">
        <f t="shared" si="113"/>
        <v>Approved</v>
      </c>
      <c r="H390" s="2" t="str">
        <f t="shared" si="115"/>
        <v xml:space="preserve"> </v>
      </c>
    </row>
    <row r="391" spans="1:13" ht="12.75" customHeight="1">
      <c r="A391" s="11" t="s">
        <v>613</v>
      </c>
      <c r="B391" s="31" t="s">
        <v>614</v>
      </c>
      <c r="C391" s="13" t="s">
        <v>615</v>
      </c>
      <c r="D391" s="77">
        <v>55</v>
      </c>
      <c r="E391" s="13" t="s">
        <v>98</v>
      </c>
      <c r="F391" s="13" t="s">
        <v>4</v>
      </c>
      <c r="G391" s="3" t="str">
        <f t="shared" si="113"/>
        <v>Approved</v>
      </c>
      <c r="H391" s="2" t="str">
        <f t="shared" si="115"/>
        <v xml:space="preserve"> </v>
      </c>
      <c r="M391" s="45" t="str">
        <f t="shared" si="95"/>
        <v>Data</v>
      </c>
    </row>
    <row r="392" spans="1:13" ht="12.75" customHeight="1">
      <c r="A392" s="52" t="str">
        <f t="shared" ref="A392:A407" si="116">IF(G392="Approved",A391,IF(G392="Not Approved",A391," "))</f>
        <v>Proteomics/Metabolomics</v>
      </c>
      <c r="B392" s="57" t="str">
        <f t="shared" ref="B392:B407" si="117">IF(G392="Approved",B391,IF(G392="Not Approved",B391," "))</f>
        <v>22-1225-0010</v>
      </c>
      <c r="C392" s="13" t="s">
        <v>616</v>
      </c>
      <c r="D392" s="77">
        <v>70</v>
      </c>
      <c r="E392" s="13" t="s">
        <v>98</v>
      </c>
      <c r="F392" s="13" t="s">
        <v>4</v>
      </c>
      <c r="G392" s="3" t="str">
        <f t="shared" si="113"/>
        <v>Approved</v>
      </c>
      <c r="H392" s="2" t="str">
        <f t="shared" si="115"/>
        <v xml:space="preserve"> </v>
      </c>
    </row>
    <row r="393" spans="1:13" ht="12.75" customHeight="1">
      <c r="A393" s="52" t="str">
        <f t="shared" si="116"/>
        <v>Proteomics/Metabolomics</v>
      </c>
      <c r="B393" s="57" t="str">
        <f t="shared" si="117"/>
        <v>22-1225-0010</v>
      </c>
      <c r="C393" s="13" t="s">
        <v>617</v>
      </c>
      <c r="D393" s="77">
        <v>60</v>
      </c>
      <c r="E393" s="13" t="s">
        <v>98</v>
      </c>
      <c r="F393" s="13" t="s">
        <v>4</v>
      </c>
      <c r="G393" s="3" t="str">
        <f t="shared" si="113"/>
        <v>Approved</v>
      </c>
      <c r="H393" s="2" t="str">
        <f t="shared" si="115"/>
        <v xml:space="preserve"> </v>
      </c>
    </row>
    <row r="394" spans="1:13" ht="12.75" customHeight="1">
      <c r="A394" s="52" t="str">
        <f t="shared" si="116"/>
        <v>Proteomics/Metabolomics</v>
      </c>
      <c r="B394" s="57" t="str">
        <f t="shared" si="117"/>
        <v>22-1225-0010</v>
      </c>
      <c r="C394" s="13" t="s">
        <v>618</v>
      </c>
      <c r="D394" s="77">
        <v>65</v>
      </c>
      <c r="E394" s="13" t="s">
        <v>98</v>
      </c>
      <c r="F394" s="13" t="s">
        <v>4</v>
      </c>
      <c r="G394" s="3" t="str">
        <f t="shared" si="113"/>
        <v>Approved</v>
      </c>
      <c r="H394" s="2" t="str">
        <f t="shared" si="115"/>
        <v xml:space="preserve"> </v>
      </c>
    </row>
    <row r="395" spans="1:13" ht="12.75" customHeight="1">
      <c r="A395" s="52" t="str">
        <f t="shared" si="116"/>
        <v>Proteomics/Metabolomics</v>
      </c>
      <c r="B395" s="57" t="str">
        <f t="shared" si="117"/>
        <v>22-1225-0010</v>
      </c>
      <c r="C395" s="13" t="s">
        <v>619</v>
      </c>
      <c r="D395" s="77">
        <v>100</v>
      </c>
      <c r="E395" s="13" t="s">
        <v>98</v>
      </c>
      <c r="F395" s="13" t="s">
        <v>4</v>
      </c>
      <c r="G395" s="3" t="str">
        <f t="shared" si="113"/>
        <v>Approved</v>
      </c>
      <c r="H395" s="2" t="str">
        <f t="shared" si="115"/>
        <v xml:space="preserve"> </v>
      </c>
    </row>
    <row r="396" spans="1:13" ht="12.75" customHeight="1">
      <c r="A396" s="52" t="str">
        <f t="shared" si="116"/>
        <v>Proteomics/Metabolomics</v>
      </c>
      <c r="B396" s="57" t="str">
        <f t="shared" si="117"/>
        <v>22-1225-0010</v>
      </c>
      <c r="C396" s="13" t="s">
        <v>620</v>
      </c>
      <c r="D396" s="77">
        <v>105</v>
      </c>
      <c r="E396" s="13" t="s">
        <v>98</v>
      </c>
      <c r="F396" s="13" t="s">
        <v>4</v>
      </c>
      <c r="G396" s="3" t="str">
        <f t="shared" si="113"/>
        <v>Approved</v>
      </c>
      <c r="H396" s="2" t="str">
        <f t="shared" si="115"/>
        <v xml:space="preserve"> </v>
      </c>
    </row>
    <row r="397" spans="1:13" ht="12.75" customHeight="1">
      <c r="A397" s="52" t="str">
        <f t="shared" si="116"/>
        <v>Proteomics/Metabolomics</v>
      </c>
      <c r="B397" s="57" t="str">
        <f t="shared" si="117"/>
        <v>22-1225-0010</v>
      </c>
      <c r="C397" s="13" t="s">
        <v>621</v>
      </c>
      <c r="D397" s="77">
        <v>200</v>
      </c>
      <c r="E397" s="13" t="s">
        <v>98</v>
      </c>
      <c r="F397" s="13" t="s">
        <v>4</v>
      </c>
      <c r="G397" s="3" t="str">
        <f t="shared" si="113"/>
        <v>Approved</v>
      </c>
      <c r="H397" s="2" t="str">
        <f t="shared" si="115"/>
        <v xml:space="preserve"> </v>
      </c>
    </row>
    <row r="398" spans="1:13" ht="12.75" customHeight="1">
      <c r="A398" s="52" t="str">
        <f t="shared" si="116"/>
        <v>Proteomics/Metabolomics</v>
      </c>
      <c r="B398" s="57" t="str">
        <f t="shared" si="117"/>
        <v>22-1225-0010</v>
      </c>
      <c r="C398" s="13" t="s">
        <v>622</v>
      </c>
      <c r="D398" s="77">
        <v>70</v>
      </c>
      <c r="E398" s="13" t="s">
        <v>98</v>
      </c>
      <c r="F398" s="13" t="s">
        <v>4</v>
      </c>
      <c r="G398" s="3" t="str">
        <f t="shared" si="113"/>
        <v>Approved</v>
      </c>
      <c r="H398" s="2" t="str">
        <f t="shared" si="115"/>
        <v xml:space="preserve"> </v>
      </c>
    </row>
    <row r="399" spans="1:13" ht="12.75" customHeight="1">
      <c r="A399" s="52" t="str">
        <f t="shared" si="116"/>
        <v>Proteomics/Metabolomics</v>
      </c>
      <c r="B399" s="57" t="str">
        <f t="shared" si="117"/>
        <v>22-1225-0010</v>
      </c>
      <c r="C399" s="13" t="s">
        <v>623</v>
      </c>
      <c r="D399" s="77">
        <v>70</v>
      </c>
      <c r="E399" s="13" t="s">
        <v>15</v>
      </c>
      <c r="F399" s="13" t="s">
        <v>4</v>
      </c>
      <c r="G399" s="3" t="str">
        <f t="shared" si="113"/>
        <v>Approved</v>
      </c>
      <c r="H399" s="2" t="str">
        <f t="shared" si="115"/>
        <v xml:space="preserve"> </v>
      </c>
    </row>
    <row r="400" spans="1:13" ht="12.75" customHeight="1">
      <c r="A400" s="52" t="str">
        <f t="shared" si="116"/>
        <v>Proteomics/Metabolomics</v>
      </c>
      <c r="B400" s="57" t="str">
        <f t="shared" si="117"/>
        <v>22-1225-0010</v>
      </c>
      <c r="C400" s="13" t="s">
        <v>624</v>
      </c>
      <c r="D400" s="77">
        <v>85</v>
      </c>
      <c r="E400" s="13" t="s">
        <v>15</v>
      </c>
      <c r="F400" s="13" t="s">
        <v>4</v>
      </c>
      <c r="G400" s="3" t="str">
        <f t="shared" si="113"/>
        <v>Approved</v>
      </c>
      <c r="H400" s="2" t="str">
        <f t="shared" si="115"/>
        <v xml:space="preserve"> </v>
      </c>
    </row>
    <row r="401" spans="1:13" ht="12.75" customHeight="1">
      <c r="A401" s="52" t="str">
        <f t="shared" si="116"/>
        <v>Proteomics/Metabolomics</v>
      </c>
      <c r="B401" s="57" t="str">
        <f t="shared" si="117"/>
        <v>22-1225-0010</v>
      </c>
      <c r="C401" s="13" t="s">
        <v>625</v>
      </c>
      <c r="D401" s="77">
        <v>85</v>
      </c>
      <c r="E401" s="13" t="s">
        <v>15</v>
      </c>
      <c r="F401" s="13" t="s">
        <v>4</v>
      </c>
      <c r="G401" s="3" t="str">
        <f t="shared" si="113"/>
        <v>Approved</v>
      </c>
      <c r="H401" s="2" t="str">
        <f t="shared" si="115"/>
        <v xml:space="preserve"> </v>
      </c>
    </row>
    <row r="402" spans="1:13" ht="12.75">
      <c r="A402" s="52" t="str">
        <f t="shared" si="116"/>
        <v>Proteomics/Metabolomics</v>
      </c>
      <c r="B402" s="57" t="str">
        <f t="shared" si="117"/>
        <v>22-1225-0010</v>
      </c>
      <c r="C402" s="13" t="s">
        <v>626</v>
      </c>
      <c r="D402" s="77">
        <v>85</v>
      </c>
      <c r="E402" s="13" t="s">
        <v>15</v>
      </c>
      <c r="F402" s="13" t="s">
        <v>4</v>
      </c>
      <c r="G402" s="3" t="str">
        <f t="shared" si="113"/>
        <v>Approved</v>
      </c>
      <c r="H402" s="2" t="str">
        <f t="shared" si="115"/>
        <v xml:space="preserve"> </v>
      </c>
      <c r="M402" s="45" t="str">
        <f t="shared" ref="M402:M414" si="118">IF(ISBLANK(F402),IF(ISBLANK(B402),IF(ISBLANK(C402),"Blank","Data"),"Data"),"Data")</f>
        <v>Data</v>
      </c>
    </row>
    <row r="403" spans="1:13" ht="12.75">
      <c r="A403" s="53" t="str">
        <f t="shared" si="116"/>
        <v>Proteomics/Metabolomics</v>
      </c>
      <c r="B403" s="57" t="str">
        <f t="shared" si="117"/>
        <v>22-1225-0010</v>
      </c>
      <c r="C403" s="13" t="s">
        <v>627</v>
      </c>
      <c r="D403" s="77">
        <v>30</v>
      </c>
      <c r="E403" s="13" t="s">
        <v>15</v>
      </c>
      <c r="F403" s="13" t="s">
        <v>4</v>
      </c>
      <c r="G403" s="3" t="str">
        <f t="shared" si="113"/>
        <v>Approved</v>
      </c>
      <c r="H403" s="2" t="str">
        <f t="shared" si="115"/>
        <v xml:space="preserve"> </v>
      </c>
    </row>
    <row r="404" spans="1:13" ht="12.75">
      <c r="A404" s="53" t="str">
        <f t="shared" si="116"/>
        <v>Proteomics/Metabolomics</v>
      </c>
      <c r="B404" s="57" t="str">
        <f t="shared" si="117"/>
        <v>22-1225-0010</v>
      </c>
      <c r="C404" s="13" t="s">
        <v>628</v>
      </c>
      <c r="D404" s="77">
        <v>30</v>
      </c>
      <c r="E404" s="13" t="s">
        <v>15</v>
      </c>
      <c r="F404" s="13" t="s">
        <v>4</v>
      </c>
      <c r="G404" s="3" t="str">
        <f t="shared" si="113"/>
        <v>Approved</v>
      </c>
      <c r="H404" s="2" t="str">
        <f t="shared" si="115"/>
        <v xml:space="preserve"> </v>
      </c>
    </row>
    <row r="405" spans="1:13" ht="12.75">
      <c r="A405" s="53" t="str">
        <f t="shared" si="116"/>
        <v>Proteomics/Metabolomics</v>
      </c>
      <c r="B405" s="57" t="str">
        <f t="shared" si="117"/>
        <v>22-1225-0010</v>
      </c>
      <c r="C405" s="13" t="s">
        <v>629</v>
      </c>
      <c r="D405" s="77">
        <v>20</v>
      </c>
      <c r="E405" s="13" t="s">
        <v>15</v>
      </c>
      <c r="F405" s="13" t="s">
        <v>4</v>
      </c>
      <c r="G405" s="3" t="str">
        <f t="shared" si="113"/>
        <v>Approved</v>
      </c>
      <c r="H405" s="2" t="str">
        <f t="shared" si="115"/>
        <v xml:space="preserve"> </v>
      </c>
    </row>
    <row r="406" spans="1:13" ht="12.75">
      <c r="A406" s="53" t="str">
        <f t="shared" si="116"/>
        <v>Proteomics/Metabolomics</v>
      </c>
      <c r="B406" s="57" t="str">
        <f t="shared" si="117"/>
        <v>22-1225-0010</v>
      </c>
      <c r="C406" s="13" t="s">
        <v>630</v>
      </c>
      <c r="D406" s="77">
        <v>12</v>
      </c>
      <c r="E406" s="13" t="s">
        <v>15</v>
      </c>
      <c r="F406" s="13" t="s">
        <v>4</v>
      </c>
      <c r="G406" s="3" t="str">
        <f t="shared" si="113"/>
        <v>Approved</v>
      </c>
      <c r="H406" s="2" t="str">
        <f t="shared" si="115"/>
        <v xml:space="preserve"> </v>
      </c>
    </row>
    <row r="407" spans="1:13" ht="12.75" customHeight="1">
      <c r="A407" s="52" t="str">
        <f t="shared" si="116"/>
        <v>Proteomics/Metabolomics</v>
      </c>
      <c r="B407" s="57" t="str">
        <f t="shared" si="117"/>
        <v>22-1225-0010</v>
      </c>
      <c r="C407" s="13" t="s">
        <v>631</v>
      </c>
      <c r="D407" s="77">
        <v>18</v>
      </c>
      <c r="E407" s="13" t="s">
        <v>15</v>
      </c>
      <c r="F407" s="13" t="s">
        <v>4</v>
      </c>
      <c r="G407" s="3" t="str">
        <f t="shared" si="113"/>
        <v>Approved</v>
      </c>
      <c r="H407" s="2" t="str">
        <f t="shared" si="115"/>
        <v xml:space="preserve"> </v>
      </c>
      <c r="M407" s="45" t="str">
        <f t="shared" si="118"/>
        <v>Data</v>
      </c>
    </row>
    <row r="408" spans="1:13" ht="12.75" customHeight="1">
      <c r="A408" s="58" t="s">
        <v>632</v>
      </c>
      <c r="B408" s="32" t="s">
        <v>633</v>
      </c>
      <c r="C408" s="14" t="s">
        <v>132</v>
      </c>
      <c r="D408" s="16">
        <v>23.01</v>
      </c>
      <c r="E408" s="13" t="s">
        <v>129</v>
      </c>
      <c r="F408" s="13" t="s">
        <v>4</v>
      </c>
      <c r="G408" s="3" t="str">
        <f t="shared" si="113"/>
        <v>Approved</v>
      </c>
      <c r="H408" s="2" t="str">
        <f t="shared" si="115"/>
        <v xml:space="preserve"> </v>
      </c>
      <c r="M408" s="45" t="str">
        <f t="shared" si="118"/>
        <v>Data</v>
      </c>
    </row>
    <row r="409" spans="1:13" ht="12.75" customHeight="1">
      <c r="A409" s="58"/>
      <c r="B409" s="32"/>
      <c r="C409" s="14" t="s">
        <v>634</v>
      </c>
      <c r="D409" s="16">
        <v>24.47</v>
      </c>
      <c r="E409" s="13" t="s">
        <v>129</v>
      </c>
      <c r="F409" s="13" t="s">
        <v>4</v>
      </c>
      <c r="G409" s="3" t="str">
        <f t="shared" si="113"/>
        <v>Approved</v>
      </c>
      <c r="H409" s="2" t="str">
        <f t="shared" si="115"/>
        <v xml:space="preserve"> </v>
      </c>
    </row>
    <row r="410" spans="1:13" ht="12.75" customHeight="1">
      <c r="A410" s="58"/>
      <c r="B410" s="32"/>
      <c r="C410" s="14" t="s">
        <v>635</v>
      </c>
      <c r="D410" s="16">
        <v>41.14</v>
      </c>
      <c r="E410" s="13" t="s">
        <v>129</v>
      </c>
      <c r="F410" s="13" t="s">
        <v>4</v>
      </c>
      <c r="G410" s="3" t="str">
        <f t="shared" si="113"/>
        <v>Approved</v>
      </c>
      <c r="H410" s="2" t="str">
        <f t="shared" si="115"/>
        <v xml:space="preserve"> </v>
      </c>
    </row>
    <row r="411" spans="1:13" ht="12.75" customHeight="1">
      <c r="A411" s="58"/>
      <c r="B411" s="32"/>
      <c r="C411" s="14" t="s">
        <v>636</v>
      </c>
      <c r="D411" s="16">
        <v>55.85</v>
      </c>
      <c r="E411" s="13" t="s">
        <v>129</v>
      </c>
      <c r="F411" s="13" t="s">
        <v>4</v>
      </c>
      <c r="G411" s="3" t="str">
        <f t="shared" si="113"/>
        <v>Approved</v>
      </c>
      <c r="H411" s="2" t="str">
        <f t="shared" si="115"/>
        <v xml:space="preserve"> </v>
      </c>
    </row>
    <row r="412" spans="1:13" ht="12.75" customHeight="1">
      <c r="A412" s="58"/>
      <c r="B412" s="32"/>
      <c r="C412" s="14" t="s">
        <v>637</v>
      </c>
      <c r="D412" s="16">
        <v>55.85</v>
      </c>
      <c r="E412" s="13" t="s">
        <v>129</v>
      </c>
      <c r="F412" s="13" t="s">
        <v>4</v>
      </c>
      <c r="G412" s="3" t="str">
        <f t="shared" ref="G412" si="119">IF(ISBLANK(F412)," ",IF(F412=$F$2, "Approved",IF(F412=$F$1,"Approved","Not Approved")))</f>
        <v>Approved</v>
      </c>
      <c r="H412" s="2" t="str">
        <f t="shared" ref="H412" si="120">IF(G412="Not Approved",LEFT($D$1,4)&amp;""&amp;LEFT($D$2,4)," ")</f>
        <v xml:space="preserve"> </v>
      </c>
    </row>
    <row r="413" spans="1:13" ht="12.75" customHeight="1">
      <c r="A413" s="15" t="s">
        <v>638</v>
      </c>
      <c r="B413" s="31" t="s">
        <v>639</v>
      </c>
      <c r="C413" s="13" t="s">
        <v>118</v>
      </c>
      <c r="D413" s="30">
        <v>71</v>
      </c>
      <c r="E413" s="13" t="s">
        <v>640</v>
      </c>
      <c r="F413" s="13" t="s">
        <v>4</v>
      </c>
      <c r="G413" s="3" t="str">
        <f t="shared" si="113"/>
        <v>Approved</v>
      </c>
      <c r="H413" s="2" t="str">
        <f t="shared" si="115"/>
        <v xml:space="preserve"> </v>
      </c>
      <c r="M413" s="45" t="str">
        <f t="shared" si="118"/>
        <v>Data</v>
      </c>
    </row>
    <row r="414" spans="1:13" ht="12.75" customHeight="1">
      <c r="A414" s="15" t="s">
        <v>641</v>
      </c>
      <c r="B414" s="31" t="s">
        <v>642</v>
      </c>
      <c r="C414" s="14"/>
      <c r="D414" s="16">
        <v>0.56000000000000005</v>
      </c>
      <c r="E414" s="13" t="s">
        <v>49</v>
      </c>
      <c r="F414" s="13" t="s">
        <v>4</v>
      </c>
      <c r="G414" s="3" t="str">
        <f t="shared" si="113"/>
        <v>Approved</v>
      </c>
      <c r="H414" s="2" t="str">
        <f t="shared" si="115"/>
        <v xml:space="preserve"> </v>
      </c>
      <c r="M414" s="45" t="str">
        <f t="shared" si="118"/>
        <v>Data</v>
      </c>
    </row>
    <row r="415" spans="1:13" ht="12.75" customHeight="1">
      <c r="A415" s="11" t="s">
        <v>643</v>
      </c>
      <c r="B415" s="31" t="s">
        <v>644</v>
      </c>
      <c r="C415" s="14" t="s">
        <v>645</v>
      </c>
      <c r="D415" s="16">
        <v>4.346666667</v>
      </c>
      <c r="E415" s="13" t="s">
        <v>646</v>
      </c>
      <c r="F415" s="13" t="s">
        <v>4</v>
      </c>
      <c r="G415" s="3" t="str">
        <f t="shared" si="113"/>
        <v>Approved</v>
      </c>
      <c r="H415" s="2" t="str">
        <f t="shared" si="115"/>
        <v xml:space="preserve"> </v>
      </c>
    </row>
    <row r="416" spans="1:13" ht="12.75" customHeight="1">
      <c r="A416" s="11"/>
      <c r="B416" s="31"/>
      <c r="C416" s="14" t="s">
        <v>647</v>
      </c>
      <c r="D416" s="16">
        <v>1.1599999999999999</v>
      </c>
      <c r="E416" s="13" t="s">
        <v>646</v>
      </c>
      <c r="F416" s="13" t="s">
        <v>4</v>
      </c>
      <c r="G416" s="3" t="str">
        <f t="shared" si="113"/>
        <v>Approved</v>
      </c>
      <c r="H416" s="2" t="str">
        <f t="shared" si="115"/>
        <v xml:space="preserve"> </v>
      </c>
    </row>
    <row r="417" spans="1:8" ht="12.75" customHeight="1">
      <c r="A417" s="11"/>
      <c r="B417" s="31"/>
      <c r="C417" s="14" t="s">
        <v>648</v>
      </c>
      <c r="D417" s="16">
        <v>0.61333333300000004</v>
      </c>
      <c r="E417" s="13" t="s">
        <v>646</v>
      </c>
      <c r="F417" s="13" t="s">
        <v>4</v>
      </c>
      <c r="G417" s="3" t="str">
        <f t="shared" si="113"/>
        <v>Approved</v>
      </c>
      <c r="H417" s="2" t="str">
        <f t="shared" si="115"/>
        <v xml:space="preserve"> </v>
      </c>
    </row>
    <row r="418" spans="1:8" ht="12.75" customHeight="1">
      <c r="A418" s="11"/>
      <c r="B418" s="31"/>
      <c r="C418" s="14" t="s">
        <v>649</v>
      </c>
      <c r="D418" s="16">
        <v>0.546666667</v>
      </c>
      <c r="E418" s="13" t="s">
        <v>646</v>
      </c>
      <c r="F418" s="13" t="s">
        <v>4</v>
      </c>
      <c r="G418" s="3" t="str">
        <f t="shared" si="113"/>
        <v>Approved</v>
      </c>
      <c r="H418" s="2" t="str">
        <f t="shared" si="115"/>
        <v xml:space="preserve"> </v>
      </c>
    </row>
    <row r="419" spans="1:8" ht="12.75" customHeight="1">
      <c r="A419" s="11" t="s">
        <v>650</v>
      </c>
      <c r="B419" s="31" t="s">
        <v>651</v>
      </c>
      <c r="C419" s="14" t="s">
        <v>652</v>
      </c>
      <c r="D419" s="16">
        <v>50</v>
      </c>
      <c r="E419" s="13" t="s">
        <v>512</v>
      </c>
      <c r="F419" s="13" t="s">
        <v>4</v>
      </c>
      <c r="G419" s="3" t="str">
        <f t="shared" ref="G419" si="121">IF(ISBLANK(F419)," ",IF(F419=$F$2, "Approved",IF(F419=$F$1,"Approved","Not Approved")))</f>
        <v>Approved</v>
      </c>
      <c r="H419" s="2" t="str">
        <f t="shared" ref="H419" si="122">IF(G419="Not Approved",LEFT($D$1,4)&amp;""&amp;LEFT($D$2,4)," ")</f>
        <v xml:space="preserve"> </v>
      </c>
    </row>
    <row r="420" spans="1:8" ht="12.75" customHeight="1">
      <c r="A420" s="11"/>
      <c r="B420" s="31"/>
      <c r="C420" s="14" t="s">
        <v>653</v>
      </c>
      <c r="D420" s="16">
        <v>450</v>
      </c>
      <c r="E420" s="13" t="s">
        <v>654</v>
      </c>
      <c r="F420" s="13" t="s">
        <v>4</v>
      </c>
      <c r="G420" s="3" t="str">
        <f t="shared" ref="G420" si="123">IF(ISBLANK(F420)," ",IF(F420=$F$2, "Approved",IF(F420=$F$1,"Approved","Not Approved")))</f>
        <v>Approved</v>
      </c>
      <c r="H420" s="2" t="str">
        <f t="shared" ref="H420" si="124">IF(G420="Not Approved",LEFT($D$1,4)&amp;""&amp;LEFT($D$2,4)," ")</f>
        <v xml:space="preserve"> </v>
      </c>
    </row>
    <row r="421" spans="1:8" ht="12.75" customHeight="1">
      <c r="A421" s="11" t="s">
        <v>655</v>
      </c>
      <c r="B421" s="31" t="s">
        <v>656</v>
      </c>
      <c r="C421" s="14"/>
      <c r="D421" s="16">
        <v>450</v>
      </c>
      <c r="E421" s="13" t="s">
        <v>654</v>
      </c>
      <c r="F421" s="13" t="s">
        <v>4</v>
      </c>
      <c r="G421" s="3" t="str">
        <f t="shared" ref="G421" si="125">IF(ISBLANK(F421)," ",IF(F421=$F$2, "Approved",IF(F421=$F$1,"Approved","Not Approved")))</f>
        <v>Approved</v>
      </c>
      <c r="H421" s="2" t="str">
        <f t="shared" si="115"/>
        <v xml:space="preserve"> </v>
      </c>
    </row>
    <row r="422" spans="1:8" ht="12.75" customHeight="1">
      <c r="A422" s="11" t="s">
        <v>657</v>
      </c>
      <c r="B422" s="31" t="s">
        <v>658</v>
      </c>
      <c r="C422" s="13"/>
      <c r="D422" s="30">
        <v>0.46</v>
      </c>
      <c r="E422" s="2" t="s">
        <v>49</v>
      </c>
      <c r="F422" s="13" t="s">
        <v>235</v>
      </c>
      <c r="G422" s="3" t="str">
        <f t="shared" si="113"/>
        <v>Not Approved</v>
      </c>
      <c r="H422" s="2" t="str">
        <f t="shared" si="115"/>
        <v>FY26</v>
      </c>
    </row>
    <row r="423" spans="1:8" ht="12.75" customHeight="1">
      <c r="A423" s="11" t="s">
        <v>659</v>
      </c>
      <c r="B423" s="31" t="s">
        <v>660</v>
      </c>
      <c r="C423" s="13"/>
      <c r="D423" s="67">
        <v>25</v>
      </c>
      <c r="E423" s="2" t="s">
        <v>654</v>
      </c>
      <c r="F423" s="13" t="s">
        <v>4</v>
      </c>
      <c r="G423" s="3" t="str">
        <f t="shared" ref="G423" si="126">IF(ISBLANK(F423)," ",IF(F423=$F$2, "Approved",IF(F423=$F$1,"Approved","Not Approved")))</f>
        <v>Approved</v>
      </c>
      <c r="H423" s="2" t="str">
        <f t="shared" ref="H423" si="127">IF(G423="Not Approved",LEFT($D$1,4)&amp;""&amp;LEFT($D$2,4)," ")</f>
        <v xml:space="preserve"> </v>
      </c>
    </row>
    <row r="424" spans="1:8" ht="12.75" customHeight="1">
      <c r="A424" s="11" t="s">
        <v>661</v>
      </c>
      <c r="B424" s="31" t="s">
        <v>662</v>
      </c>
      <c r="C424" s="13" t="s">
        <v>663</v>
      </c>
      <c r="D424" s="30">
        <v>108</v>
      </c>
      <c r="E424" s="2" t="s">
        <v>72</v>
      </c>
      <c r="F424" s="13" t="s">
        <v>4</v>
      </c>
      <c r="G424" s="3" t="str">
        <f t="shared" si="113"/>
        <v>Approved</v>
      </c>
      <c r="H424" s="2" t="str">
        <f t="shared" si="115"/>
        <v xml:space="preserve"> </v>
      </c>
    </row>
    <row r="425" spans="1:8" ht="12.75" customHeight="1">
      <c r="A425" s="27" t="s">
        <v>664</v>
      </c>
      <c r="B425" s="31"/>
      <c r="C425" s="13" t="s">
        <v>665</v>
      </c>
      <c r="D425" s="30">
        <v>421.3</v>
      </c>
      <c r="E425" s="2" t="s">
        <v>72</v>
      </c>
      <c r="F425" s="13" t="s">
        <v>4</v>
      </c>
      <c r="G425" s="3" t="str">
        <f t="shared" si="113"/>
        <v>Approved</v>
      </c>
      <c r="H425" s="2" t="str">
        <f t="shared" si="115"/>
        <v xml:space="preserve"> </v>
      </c>
    </row>
    <row r="426" spans="1:8" ht="12.75" customHeight="1">
      <c r="A426" s="11"/>
      <c r="B426" s="31"/>
      <c r="C426" s="13" t="s">
        <v>666</v>
      </c>
      <c r="D426" s="30">
        <v>140.80000000000001</v>
      </c>
      <c r="E426" s="2" t="s">
        <v>140</v>
      </c>
      <c r="F426" s="13" t="s">
        <v>4</v>
      </c>
      <c r="G426" s="3" t="str">
        <f t="shared" si="113"/>
        <v>Approved</v>
      </c>
      <c r="H426" s="2" t="str">
        <f t="shared" si="115"/>
        <v xml:space="preserve"> </v>
      </c>
    </row>
    <row r="427" spans="1:8" ht="12.75" customHeight="1">
      <c r="A427" s="11"/>
      <c r="B427" s="31"/>
      <c r="C427" s="13" t="s">
        <v>667</v>
      </c>
      <c r="D427" s="30">
        <v>686.1</v>
      </c>
      <c r="E427" s="2" t="s">
        <v>140</v>
      </c>
      <c r="F427" s="13" t="s">
        <v>4</v>
      </c>
      <c r="G427" s="3" t="str">
        <f t="shared" si="113"/>
        <v>Approved</v>
      </c>
      <c r="H427" s="2" t="str">
        <f t="shared" si="115"/>
        <v xml:space="preserve"> </v>
      </c>
    </row>
    <row r="428" spans="1:8" ht="12.75" customHeight="1">
      <c r="A428" s="11"/>
      <c r="B428" s="31"/>
      <c r="C428" s="13" t="s">
        <v>668</v>
      </c>
      <c r="D428" s="30">
        <v>1508.5</v>
      </c>
      <c r="E428" s="2" t="s">
        <v>72</v>
      </c>
      <c r="F428" s="13" t="s">
        <v>4</v>
      </c>
      <c r="G428" s="3" t="str">
        <f t="shared" si="113"/>
        <v>Approved</v>
      </c>
      <c r="H428" s="2" t="str">
        <f t="shared" si="115"/>
        <v xml:space="preserve"> </v>
      </c>
    </row>
    <row r="429" spans="1:8" ht="12.75" customHeight="1">
      <c r="A429" s="11"/>
      <c r="B429" s="31"/>
      <c r="C429" s="13" t="s">
        <v>669</v>
      </c>
      <c r="D429" s="30">
        <v>103.1</v>
      </c>
      <c r="E429" s="2" t="s">
        <v>98</v>
      </c>
      <c r="F429" s="13" t="s">
        <v>4</v>
      </c>
      <c r="G429" s="3" t="str">
        <f t="shared" si="113"/>
        <v>Approved</v>
      </c>
      <c r="H429" s="2" t="str">
        <f t="shared" si="115"/>
        <v xml:space="preserve"> </v>
      </c>
    </row>
    <row r="430" spans="1:8" ht="12.75" customHeight="1">
      <c r="A430" s="11"/>
      <c r="B430" s="31"/>
      <c r="C430" s="13" t="s">
        <v>670</v>
      </c>
      <c r="D430" s="30">
        <v>146</v>
      </c>
      <c r="E430" s="2" t="s">
        <v>140</v>
      </c>
      <c r="F430" s="13" t="s">
        <v>4</v>
      </c>
      <c r="G430" s="3" t="str">
        <f t="shared" si="113"/>
        <v>Approved</v>
      </c>
      <c r="H430" s="2" t="str">
        <f t="shared" si="115"/>
        <v xml:space="preserve"> </v>
      </c>
    </row>
    <row r="431" spans="1:8" ht="12.75" customHeight="1">
      <c r="A431" s="11" t="s">
        <v>671</v>
      </c>
      <c r="B431" s="31" t="s">
        <v>672</v>
      </c>
      <c r="C431" s="2" t="s">
        <v>118</v>
      </c>
      <c r="D431" s="30">
        <v>0.45</v>
      </c>
      <c r="E431" s="13" t="s">
        <v>49</v>
      </c>
      <c r="F431" s="13" t="s">
        <v>4</v>
      </c>
      <c r="G431" s="3" t="str">
        <f t="shared" si="113"/>
        <v>Approved</v>
      </c>
      <c r="H431" s="2" t="str">
        <f t="shared" si="115"/>
        <v xml:space="preserve"> </v>
      </c>
    </row>
    <row r="432" spans="1:8" ht="12.75" customHeight="1">
      <c r="A432" s="11" t="s">
        <v>673</v>
      </c>
      <c r="B432" s="31" t="s">
        <v>674</v>
      </c>
      <c r="C432" s="28" t="s">
        <v>675</v>
      </c>
      <c r="D432" s="67">
        <v>20</v>
      </c>
      <c r="E432" s="13" t="s">
        <v>359</v>
      </c>
      <c r="F432" s="13" t="s">
        <v>4</v>
      </c>
      <c r="G432" s="3" t="str">
        <f t="shared" si="113"/>
        <v>Approved</v>
      </c>
      <c r="H432" s="2" t="str">
        <f t="shared" si="115"/>
        <v xml:space="preserve"> </v>
      </c>
    </row>
    <row r="433" spans="1:8" ht="12.75" customHeight="1">
      <c r="A433" s="11"/>
      <c r="B433" s="31"/>
      <c r="C433" s="28" t="s">
        <v>676</v>
      </c>
      <c r="D433" s="67">
        <v>1</v>
      </c>
      <c r="E433" s="13" t="s">
        <v>677</v>
      </c>
      <c r="F433" s="13" t="s">
        <v>4</v>
      </c>
      <c r="G433" s="3" t="str">
        <f t="shared" ref="G433:G446" si="128">IF(ISBLANK(F433)," ",IF(F433=$F$2, "Approved",IF(F433=$F$1,"Approved","Not Approved")))</f>
        <v>Approved</v>
      </c>
      <c r="H433" s="2" t="str">
        <f t="shared" ref="H433:H446" si="129">IF(G433="Not Approved",LEFT($D$1,4)&amp;""&amp;LEFT($D$2,4)," ")</f>
        <v xml:space="preserve"> </v>
      </c>
    </row>
    <row r="434" spans="1:8" ht="12.75" customHeight="1">
      <c r="A434" s="11"/>
      <c r="B434" s="31"/>
      <c r="C434" s="28" t="s">
        <v>678</v>
      </c>
      <c r="D434" s="67">
        <v>2</v>
      </c>
      <c r="E434" s="13" t="s">
        <v>677</v>
      </c>
      <c r="F434" s="13" t="s">
        <v>4</v>
      </c>
      <c r="G434" s="3" t="str">
        <f t="shared" si="128"/>
        <v>Approved</v>
      </c>
      <c r="H434" s="2" t="str">
        <f t="shared" si="129"/>
        <v xml:space="preserve"> </v>
      </c>
    </row>
    <row r="435" spans="1:8" ht="12.75" customHeight="1">
      <c r="A435" s="11"/>
      <c r="B435" s="31"/>
      <c r="C435" s="28" t="s">
        <v>679</v>
      </c>
      <c r="D435" s="67">
        <v>0.25</v>
      </c>
      <c r="E435" s="13" t="s">
        <v>680</v>
      </c>
      <c r="F435" s="13" t="s">
        <v>4</v>
      </c>
      <c r="G435" s="3" t="str">
        <f t="shared" si="128"/>
        <v>Approved</v>
      </c>
      <c r="H435" s="2" t="str">
        <f t="shared" si="129"/>
        <v xml:space="preserve"> </v>
      </c>
    </row>
    <row r="436" spans="1:8" ht="12.75" customHeight="1">
      <c r="A436" s="11"/>
      <c r="B436" s="31"/>
      <c r="C436" s="28" t="s">
        <v>681</v>
      </c>
      <c r="D436" s="67">
        <v>1</v>
      </c>
      <c r="E436" s="13" t="s">
        <v>680</v>
      </c>
      <c r="F436" s="13" t="s">
        <v>4</v>
      </c>
      <c r="G436" s="3" t="str">
        <f t="shared" si="128"/>
        <v>Approved</v>
      </c>
      <c r="H436" s="2" t="str">
        <f t="shared" si="129"/>
        <v xml:space="preserve"> </v>
      </c>
    </row>
    <row r="437" spans="1:8" ht="12.75" customHeight="1">
      <c r="A437" s="11"/>
      <c r="B437" s="31"/>
      <c r="C437" s="28" t="s">
        <v>682</v>
      </c>
      <c r="D437" s="67">
        <v>0.5</v>
      </c>
      <c r="E437" s="13" t="s">
        <v>677</v>
      </c>
      <c r="F437" s="13" t="s">
        <v>4</v>
      </c>
      <c r="G437" s="3" t="str">
        <f t="shared" si="128"/>
        <v>Approved</v>
      </c>
      <c r="H437" s="2" t="str">
        <f t="shared" si="129"/>
        <v xml:space="preserve"> </v>
      </c>
    </row>
    <row r="438" spans="1:8" ht="12.75" customHeight="1">
      <c r="A438" s="11"/>
      <c r="B438" s="31"/>
      <c r="C438" s="28" t="s">
        <v>683</v>
      </c>
      <c r="D438" s="67">
        <v>1</v>
      </c>
      <c r="E438" s="13" t="s">
        <v>677</v>
      </c>
      <c r="F438" s="13" t="s">
        <v>4</v>
      </c>
      <c r="G438" s="3" t="str">
        <f t="shared" si="128"/>
        <v>Approved</v>
      </c>
      <c r="H438" s="2" t="str">
        <f t="shared" si="129"/>
        <v xml:space="preserve"> </v>
      </c>
    </row>
    <row r="439" spans="1:8" ht="12.75" customHeight="1">
      <c r="A439" s="11" t="s">
        <v>684</v>
      </c>
      <c r="B439" s="31" t="s">
        <v>685</v>
      </c>
      <c r="C439" s="28" t="s">
        <v>686</v>
      </c>
      <c r="D439" s="67">
        <v>100</v>
      </c>
      <c r="E439" s="13" t="s">
        <v>359</v>
      </c>
      <c r="F439" s="13" t="s">
        <v>4</v>
      </c>
      <c r="G439" s="3" t="str">
        <f t="shared" si="128"/>
        <v>Approved</v>
      </c>
      <c r="H439" s="2" t="str">
        <f t="shared" si="129"/>
        <v xml:space="preserve"> </v>
      </c>
    </row>
    <row r="440" spans="1:8" ht="12.75" customHeight="1">
      <c r="A440" s="11"/>
      <c r="B440" s="31"/>
      <c r="C440" s="28" t="s">
        <v>687</v>
      </c>
      <c r="D440" s="67">
        <v>40</v>
      </c>
      <c r="E440" s="13" t="s">
        <v>688</v>
      </c>
      <c r="F440" s="13" t="s">
        <v>4</v>
      </c>
      <c r="G440" s="3" t="str">
        <f t="shared" si="128"/>
        <v>Approved</v>
      </c>
      <c r="H440" s="2" t="str">
        <f t="shared" si="129"/>
        <v xml:space="preserve"> </v>
      </c>
    </row>
    <row r="441" spans="1:8" ht="12.75" customHeight="1">
      <c r="A441" s="11"/>
      <c r="B441" s="31"/>
      <c r="C441" s="28" t="s">
        <v>689</v>
      </c>
      <c r="D441" s="67">
        <v>150</v>
      </c>
      <c r="E441" s="13" t="s">
        <v>688</v>
      </c>
      <c r="F441" s="13" t="s">
        <v>4</v>
      </c>
      <c r="G441" s="3" t="str">
        <f t="shared" si="128"/>
        <v>Approved</v>
      </c>
      <c r="H441" s="2" t="str">
        <f t="shared" si="129"/>
        <v xml:space="preserve"> </v>
      </c>
    </row>
    <row r="442" spans="1:8" ht="12.75" customHeight="1">
      <c r="A442" s="11"/>
      <c r="B442" s="31"/>
      <c r="C442" s="28" t="s">
        <v>690</v>
      </c>
      <c r="D442" s="67">
        <v>75</v>
      </c>
      <c r="E442" s="13" t="s">
        <v>359</v>
      </c>
      <c r="F442" s="13" t="s">
        <v>4</v>
      </c>
      <c r="G442" s="3" t="str">
        <f t="shared" si="128"/>
        <v>Approved</v>
      </c>
      <c r="H442" s="2" t="str">
        <f t="shared" si="129"/>
        <v xml:space="preserve"> </v>
      </c>
    </row>
    <row r="443" spans="1:8" ht="12.75" customHeight="1">
      <c r="A443" s="11"/>
      <c r="B443" s="31"/>
      <c r="C443" s="28" t="s">
        <v>691</v>
      </c>
      <c r="D443" s="67">
        <v>0.6</v>
      </c>
      <c r="E443" s="13" t="s">
        <v>692</v>
      </c>
      <c r="F443" s="13" t="s">
        <v>4</v>
      </c>
      <c r="G443" s="3" t="str">
        <f t="shared" si="128"/>
        <v>Approved</v>
      </c>
      <c r="H443" s="2" t="str">
        <f t="shared" si="129"/>
        <v xml:space="preserve"> </v>
      </c>
    </row>
    <row r="444" spans="1:8" ht="12.75" customHeight="1">
      <c r="A444" s="11" t="s">
        <v>693</v>
      </c>
      <c r="B444" s="31" t="s">
        <v>694</v>
      </c>
      <c r="C444" s="28"/>
      <c r="D444" s="67">
        <v>0.35</v>
      </c>
      <c r="E444" s="13" t="s">
        <v>49</v>
      </c>
      <c r="F444" s="13" t="s">
        <v>4</v>
      </c>
      <c r="G444" s="3" t="str">
        <f t="shared" ref="G444" si="130">IF(ISBLANK(F444)," ",IF(F444=$F$2, "Approved",IF(F444=$F$1,"Approved","Not Approved")))</f>
        <v>Approved</v>
      </c>
      <c r="H444" s="2" t="str">
        <f t="shared" ref="H444" si="131">IF(G444="Not Approved",LEFT($D$1,4)&amp;""&amp;LEFT($D$2,4)," ")</f>
        <v xml:space="preserve"> </v>
      </c>
    </row>
    <row r="445" spans="1:8" ht="12.75" customHeight="1">
      <c r="A445" s="11" t="s">
        <v>695</v>
      </c>
      <c r="B445" s="31" t="s">
        <v>696</v>
      </c>
      <c r="C445" s="2"/>
      <c r="D445" s="30">
        <v>2500</v>
      </c>
      <c r="E445" s="13" t="s">
        <v>231</v>
      </c>
      <c r="F445" s="13" t="s">
        <v>4</v>
      </c>
      <c r="G445" s="3" t="str">
        <f t="shared" si="128"/>
        <v>Approved</v>
      </c>
      <c r="H445" s="2" t="str">
        <f t="shared" si="129"/>
        <v xml:space="preserve"> </v>
      </c>
    </row>
    <row r="446" spans="1:8" ht="12.75" customHeight="1">
      <c r="A446" s="11" t="s">
        <v>697</v>
      </c>
      <c r="B446" s="31" t="s">
        <v>698</v>
      </c>
      <c r="C446" s="13" t="s">
        <v>699</v>
      </c>
      <c r="D446" s="30">
        <v>100</v>
      </c>
      <c r="E446" s="13" t="s">
        <v>700</v>
      </c>
      <c r="F446" s="13" t="s">
        <v>4</v>
      </c>
      <c r="G446" s="3" t="str">
        <f t="shared" si="128"/>
        <v>Approved</v>
      </c>
      <c r="H446" s="2" t="str">
        <f t="shared" si="129"/>
        <v xml:space="preserve"> </v>
      </c>
    </row>
    <row r="447" spans="1:8" ht="12.75" customHeight="1">
      <c r="A447" s="11"/>
      <c r="B447" s="31"/>
      <c r="C447" s="13" t="s">
        <v>701</v>
      </c>
      <c r="D447" s="30">
        <v>60</v>
      </c>
      <c r="E447" s="13" t="s">
        <v>15</v>
      </c>
      <c r="F447" s="13" t="s">
        <v>4</v>
      </c>
      <c r="G447" s="3" t="str">
        <f t="shared" ref="G447:G453" si="132">IF(ISBLANK(F447)," ",IF(F447=$F$2, "Approved",IF(F447=$F$1,"Approved","Not Approved")))</f>
        <v>Approved</v>
      </c>
      <c r="H447" s="2" t="str">
        <f t="shared" ref="H447:H453" si="133">IF(G447="Not Approved",LEFT($D$1,4)&amp;""&amp;LEFT($D$2,4)," ")</f>
        <v xml:space="preserve"> </v>
      </c>
    </row>
    <row r="448" spans="1:8" ht="12.75" customHeight="1">
      <c r="A448" s="11"/>
      <c r="B448" s="31"/>
      <c r="C448" s="13" t="s">
        <v>702</v>
      </c>
      <c r="D448" s="30">
        <v>30</v>
      </c>
      <c r="E448" s="13" t="s">
        <v>98</v>
      </c>
      <c r="F448" s="13" t="s">
        <v>4</v>
      </c>
      <c r="G448" s="3" t="str">
        <f t="shared" si="132"/>
        <v>Approved</v>
      </c>
      <c r="H448" s="2" t="str">
        <f t="shared" si="133"/>
        <v xml:space="preserve"> </v>
      </c>
    </row>
    <row r="449" spans="1:8" ht="12.75" customHeight="1">
      <c r="A449" s="11"/>
      <c r="B449" s="31"/>
      <c r="C449" s="13" t="s">
        <v>703</v>
      </c>
      <c r="D449" s="30">
        <v>15</v>
      </c>
      <c r="E449" s="13" t="s">
        <v>98</v>
      </c>
      <c r="F449" s="13" t="s">
        <v>4</v>
      </c>
      <c r="G449" s="3" t="str">
        <f t="shared" si="132"/>
        <v>Approved</v>
      </c>
      <c r="H449" s="2" t="str">
        <f t="shared" si="133"/>
        <v xml:space="preserve"> </v>
      </c>
    </row>
    <row r="450" spans="1:8" ht="12.75" customHeight="1">
      <c r="A450" s="11"/>
      <c r="B450" s="31"/>
      <c r="C450" s="13" t="s">
        <v>704</v>
      </c>
      <c r="D450" s="30">
        <v>30</v>
      </c>
      <c r="E450" s="13" t="s">
        <v>700</v>
      </c>
      <c r="F450" s="13" t="s">
        <v>4</v>
      </c>
      <c r="G450" s="3" t="str">
        <f t="shared" si="132"/>
        <v>Approved</v>
      </c>
      <c r="H450" s="2" t="str">
        <f t="shared" si="133"/>
        <v xml:space="preserve"> </v>
      </c>
    </row>
    <row r="451" spans="1:8" ht="12.75" customHeight="1">
      <c r="A451" s="11"/>
      <c r="B451" s="31"/>
      <c r="C451" s="13" t="s">
        <v>705</v>
      </c>
      <c r="D451" s="30">
        <v>300</v>
      </c>
      <c r="E451" s="13" t="s">
        <v>700</v>
      </c>
      <c r="F451" s="13" t="s">
        <v>4</v>
      </c>
      <c r="G451" s="3" t="str">
        <f t="shared" si="132"/>
        <v>Approved</v>
      </c>
      <c r="H451" s="2" t="str">
        <f t="shared" si="133"/>
        <v xml:space="preserve"> </v>
      </c>
    </row>
    <row r="452" spans="1:8" ht="12.75" customHeight="1">
      <c r="A452" s="11"/>
      <c r="B452" s="31"/>
      <c r="C452" s="13" t="s">
        <v>706</v>
      </c>
      <c r="D452" s="30">
        <v>500</v>
      </c>
      <c r="E452" s="13" t="s">
        <v>700</v>
      </c>
      <c r="F452" s="13" t="s">
        <v>4</v>
      </c>
      <c r="G452" s="3" t="str">
        <f t="shared" si="132"/>
        <v>Approved</v>
      </c>
      <c r="H452" s="2" t="str">
        <f t="shared" si="133"/>
        <v xml:space="preserve"> </v>
      </c>
    </row>
    <row r="453" spans="1:8" ht="12.75" customHeight="1">
      <c r="A453" s="11"/>
      <c r="B453" s="31"/>
      <c r="C453" s="13" t="s">
        <v>707</v>
      </c>
      <c r="D453" s="30">
        <v>30</v>
      </c>
      <c r="E453" s="13" t="s">
        <v>15</v>
      </c>
      <c r="F453" s="13" t="s">
        <v>4</v>
      </c>
      <c r="G453" s="3" t="str">
        <f t="shared" si="132"/>
        <v>Approved</v>
      </c>
      <c r="H453" s="2" t="str">
        <f t="shared" si="133"/>
        <v xml:space="preserve"> </v>
      </c>
    </row>
    <row r="454" spans="1:8" ht="12.75" customHeight="1">
      <c r="A454" s="11" t="s">
        <v>708</v>
      </c>
      <c r="B454" s="31" t="s">
        <v>709</v>
      </c>
      <c r="C454" s="13" t="s">
        <v>710</v>
      </c>
      <c r="D454" s="30">
        <v>477.27</v>
      </c>
      <c r="E454" s="13" t="s">
        <v>520</v>
      </c>
      <c r="F454" s="13" t="s">
        <v>135</v>
      </c>
      <c r="G454" s="3" t="str">
        <f t="shared" ref="G454:G535" si="134">IF(ISBLANK(F454)," ",IF(F454=$F$2, "Approved",IF(F454=$F$1,"Approved","Not Approved")))</f>
        <v>Not Approved</v>
      </c>
      <c r="H454" s="2" t="str">
        <f t="shared" ref="H454:H458" si="135">IF(G454="Not Approved",LEFT($D$1,4)&amp;""&amp;LEFT($D$2,4)," ")</f>
        <v>FY26</v>
      </c>
    </row>
    <row r="455" spans="1:8" ht="12.75" customHeight="1">
      <c r="A455" s="11"/>
      <c r="B455" s="31"/>
      <c r="C455" s="13" t="s">
        <v>711</v>
      </c>
      <c r="D455" s="30">
        <v>495.53</v>
      </c>
      <c r="E455" s="13" t="s">
        <v>520</v>
      </c>
      <c r="F455" s="13" t="s">
        <v>135</v>
      </c>
      <c r="G455" s="3" t="str">
        <f t="shared" si="134"/>
        <v>Not Approved</v>
      </c>
      <c r="H455" s="2" t="str">
        <f t="shared" si="135"/>
        <v>FY26</v>
      </c>
    </row>
    <row r="456" spans="1:8" ht="12.75" customHeight="1">
      <c r="A456" s="11"/>
      <c r="B456" s="31"/>
      <c r="C456" s="13" t="s">
        <v>712</v>
      </c>
      <c r="D456" s="30">
        <v>44</v>
      </c>
      <c r="E456" s="13" t="s">
        <v>231</v>
      </c>
      <c r="F456" s="13" t="s">
        <v>135</v>
      </c>
      <c r="G456" s="3" t="str">
        <f t="shared" si="134"/>
        <v>Not Approved</v>
      </c>
      <c r="H456" s="2" t="str">
        <f t="shared" si="135"/>
        <v>FY26</v>
      </c>
    </row>
    <row r="457" spans="1:8" ht="12.75" customHeight="1">
      <c r="A457" s="11"/>
      <c r="B457" s="31"/>
      <c r="C457" s="13" t="s">
        <v>713</v>
      </c>
      <c r="D457" s="30">
        <v>44</v>
      </c>
      <c r="E457" s="13" t="s">
        <v>231</v>
      </c>
      <c r="F457" s="13" t="s">
        <v>135</v>
      </c>
      <c r="G457" s="3" t="str">
        <f t="shared" si="134"/>
        <v>Not Approved</v>
      </c>
      <c r="H457" s="2" t="str">
        <f t="shared" si="135"/>
        <v>FY26</v>
      </c>
    </row>
    <row r="458" spans="1:8" ht="12.75" customHeight="1">
      <c r="A458" s="11"/>
      <c r="B458" s="31"/>
      <c r="C458" s="13" t="s">
        <v>714</v>
      </c>
      <c r="D458" s="30">
        <v>25</v>
      </c>
      <c r="E458" s="13" t="s">
        <v>231</v>
      </c>
      <c r="F458" s="13" t="s">
        <v>135</v>
      </c>
      <c r="G458" s="3" t="str">
        <f t="shared" si="134"/>
        <v>Not Approved</v>
      </c>
      <c r="H458" s="2" t="str">
        <f t="shared" si="135"/>
        <v>FY26</v>
      </c>
    </row>
    <row r="459" spans="1:8" ht="12.75" customHeight="1">
      <c r="A459" s="11" t="s">
        <v>715</v>
      </c>
      <c r="B459" s="31" t="s">
        <v>716</v>
      </c>
      <c r="C459" s="13"/>
      <c r="D459" s="30">
        <v>1.25</v>
      </c>
      <c r="E459" s="13" t="s">
        <v>49</v>
      </c>
      <c r="F459" s="13" t="s">
        <v>4</v>
      </c>
      <c r="G459" s="3" t="str">
        <f t="shared" ref="G459:G513" si="136">IF(ISBLANK(F459)," ",IF(F459=$F$2, "Approved",IF(F459=$F$1,"Approved","Not Approved")))</f>
        <v>Approved</v>
      </c>
      <c r="H459" s="2" t="str">
        <f t="shared" ref="H459:H513" si="137">IF(G459="Not Approved",LEFT($D$1,4)&amp;""&amp;LEFT($D$2,4)," ")</f>
        <v xml:space="preserve"> </v>
      </c>
    </row>
    <row r="460" spans="1:8" ht="12.75" customHeight="1">
      <c r="A460" s="11" t="s">
        <v>717</v>
      </c>
      <c r="B460" s="31" t="s">
        <v>718</v>
      </c>
      <c r="C460" s="13" t="s">
        <v>719</v>
      </c>
      <c r="D460" s="30">
        <v>75</v>
      </c>
      <c r="E460" s="13" t="s">
        <v>140</v>
      </c>
      <c r="F460" s="13" t="s">
        <v>4</v>
      </c>
      <c r="G460" s="3" t="str">
        <f t="shared" ref="G460:G462" si="138">IF(ISBLANK(F460)," ",IF(F460=$F$2, "Approved",IF(F460=$F$1,"Approved","Not Approved")))</f>
        <v>Approved</v>
      </c>
      <c r="H460" s="2" t="str">
        <f t="shared" ref="H460:H462" si="139">IF(G460="Not Approved",LEFT($D$1,4)&amp;""&amp;LEFT($D$2,4)," ")</f>
        <v xml:space="preserve"> </v>
      </c>
    </row>
    <row r="461" spans="1:8" ht="12.75" customHeight="1">
      <c r="A461" s="11"/>
      <c r="B461" s="31"/>
      <c r="C461" s="13" t="s">
        <v>720</v>
      </c>
      <c r="D461" s="30">
        <v>75</v>
      </c>
      <c r="E461" s="13" t="s">
        <v>140</v>
      </c>
      <c r="F461" s="13" t="s">
        <v>4</v>
      </c>
      <c r="G461" s="3" t="str">
        <f t="shared" si="138"/>
        <v>Approved</v>
      </c>
      <c r="H461" s="2" t="str">
        <f t="shared" si="139"/>
        <v xml:space="preserve"> </v>
      </c>
    </row>
    <row r="462" spans="1:8" ht="12.75" customHeight="1">
      <c r="A462" s="11"/>
      <c r="B462" s="31"/>
      <c r="C462" s="13" t="s">
        <v>721</v>
      </c>
      <c r="D462" s="30">
        <v>77</v>
      </c>
      <c r="E462" s="13" t="s">
        <v>140</v>
      </c>
      <c r="F462" s="13" t="s">
        <v>4</v>
      </c>
      <c r="G462" s="3" t="str">
        <f t="shared" si="138"/>
        <v>Approved</v>
      </c>
      <c r="H462" s="2" t="str">
        <f t="shared" si="139"/>
        <v xml:space="preserve"> </v>
      </c>
    </row>
    <row r="463" spans="1:8" ht="12.75" customHeight="1">
      <c r="A463" s="11" t="s">
        <v>722</v>
      </c>
      <c r="B463" s="31" t="s">
        <v>723</v>
      </c>
      <c r="C463" s="13" t="s">
        <v>724</v>
      </c>
      <c r="D463" s="30">
        <v>1.2</v>
      </c>
      <c r="E463" s="2" t="s">
        <v>725</v>
      </c>
      <c r="F463" s="13" t="s">
        <v>4</v>
      </c>
      <c r="G463" s="3" t="str">
        <f t="shared" si="136"/>
        <v>Approved</v>
      </c>
      <c r="H463" s="2" t="str">
        <f t="shared" si="137"/>
        <v xml:space="preserve"> </v>
      </c>
    </row>
    <row r="464" spans="1:8" ht="12.75" customHeight="1">
      <c r="A464" s="11"/>
      <c r="B464" s="31"/>
      <c r="C464" s="13" t="s">
        <v>726</v>
      </c>
      <c r="D464" s="30">
        <v>300</v>
      </c>
      <c r="E464" s="2" t="s">
        <v>297</v>
      </c>
      <c r="F464" s="13" t="s">
        <v>4</v>
      </c>
      <c r="G464" s="3" t="str">
        <f t="shared" si="136"/>
        <v>Approved</v>
      </c>
      <c r="H464" s="2" t="str">
        <f t="shared" si="137"/>
        <v xml:space="preserve"> </v>
      </c>
    </row>
    <row r="465" spans="1:8" ht="12.75" customHeight="1">
      <c r="A465" s="11"/>
      <c r="B465" s="31"/>
      <c r="C465" s="13" t="s">
        <v>727</v>
      </c>
      <c r="D465" s="30">
        <v>750</v>
      </c>
      <c r="E465" s="2" t="s">
        <v>728</v>
      </c>
      <c r="F465" s="13" t="s">
        <v>4</v>
      </c>
      <c r="G465" s="3" t="str">
        <f t="shared" si="136"/>
        <v>Approved</v>
      </c>
      <c r="H465" s="2" t="str">
        <f t="shared" si="137"/>
        <v xml:space="preserve"> </v>
      </c>
    </row>
    <row r="466" spans="1:8" ht="12.75" customHeight="1">
      <c r="A466" s="11"/>
      <c r="B466" s="31"/>
      <c r="C466" s="13" t="s">
        <v>729</v>
      </c>
      <c r="D466" s="30">
        <v>240</v>
      </c>
      <c r="E466" s="2" t="s">
        <v>730</v>
      </c>
      <c r="F466" s="13" t="s">
        <v>4</v>
      </c>
      <c r="G466" s="3" t="str">
        <f t="shared" si="136"/>
        <v>Approved</v>
      </c>
      <c r="H466" s="2" t="str">
        <f t="shared" si="137"/>
        <v xml:space="preserve"> </v>
      </c>
    </row>
    <row r="467" spans="1:8" ht="12.75" customHeight="1">
      <c r="A467" s="11"/>
      <c r="B467" s="31"/>
      <c r="C467" s="13" t="s">
        <v>731</v>
      </c>
      <c r="D467" s="30">
        <v>80</v>
      </c>
      <c r="E467" s="2" t="s">
        <v>732</v>
      </c>
      <c r="F467" s="13" t="s">
        <v>4</v>
      </c>
      <c r="G467" s="3" t="str">
        <f t="shared" si="136"/>
        <v>Approved</v>
      </c>
      <c r="H467" s="2" t="str">
        <f t="shared" si="137"/>
        <v xml:space="preserve"> </v>
      </c>
    </row>
    <row r="468" spans="1:8" ht="12.75" customHeight="1">
      <c r="A468" s="11"/>
      <c r="B468" s="31"/>
      <c r="C468" s="13" t="s">
        <v>733</v>
      </c>
      <c r="D468" s="30">
        <v>30</v>
      </c>
      <c r="E468" s="2" t="s">
        <v>734</v>
      </c>
      <c r="F468" s="13" t="s">
        <v>4</v>
      </c>
      <c r="G468" s="3" t="str">
        <f t="shared" si="136"/>
        <v>Approved</v>
      </c>
      <c r="H468" s="2" t="str">
        <f t="shared" si="137"/>
        <v xml:space="preserve"> </v>
      </c>
    </row>
    <row r="469" spans="1:8" ht="12.75" customHeight="1">
      <c r="A469" s="11" t="s">
        <v>735</v>
      </c>
      <c r="B469" s="31" t="s">
        <v>736</v>
      </c>
      <c r="C469" s="24" t="s">
        <v>737</v>
      </c>
      <c r="D469" s="30">
        <v>201.63</v>
      </c>
      <c r="E469" s="2" t="s">
        <v>129</v>
      </c>
      <c r="F469" s="13" t="s">
        <v>4</v>
      </c>
      <c r="G469" s="3" t="str">
        <f t="shared" si="136"/>
        <v>Approved</v>
      </c>
      <c r="H469" s="2" t="str">
        <f t="shared" si="137"/>
        <v xml:space="preserve"> </v>
      </c>
    </row>
    <row r="470" spans="1:8" ht="12.75" customHeight="1">
      <c r="A470" s="11"/>
      <c r="B470" s="31"/>
      <c r="C470" s="24" t="s">
        <v>738</v>
      </c>
      <c r="D470" s="30">
        <v>241.95</v>
      </c>
      <c r="E470" s="2" t="s">
        <v>129</v>
      </c>
      <c r="F470" s="13" t="s">
        <v>4</v>
      </c>
      <c r="G470" s="3" t="str">
        <f t="shared" si="136"/>
        <v>Approved</v>
      </c>
      <c r="H470" s="2" t="str">
        <f t="shared" si="137"/>
        <v xml:space="preserve"> </v>
      </c>
    </row>
    <row r="471" spans="1:8" ht="12.75" customHeight="1">
      <c r="A471" s="11"/>
      <c r="B471" s="31"/>
      <c r="C471" s="24" t="s">
        <v>739</v>
      </c>
      <c r="D471" s="63">
        <v>70.08</v>
      </c>
      <c r="E471" s="2" t="s">
        <v>129</v>
      </c>
      <c r="F471" s="13" t="s">
        <v>4</v>
      </c>
      <c r="G471" s="3" t="str">
        <f t="shared" si="136"/>
        <v>Approved</v>
      </c>
      <c r="H471" s="2" t="str">
        <f t="shared" si="137"/>
        <v xml:space="preserve"> </v>
      </c>
    </row>
    <row r="472" spans="1:8" ht="12.75" customHeight="1">
      <c r="A472" s="11"/>
      <c r="B472" s="31"/>
      <c r="C472" s="24" t="s">
        <v>740</v>
      </c>
      <c r="D472" s="30">
        <v>53.06</v>
      </c>
      <c r="E472" s="2" t="s">
        <v>129</v>
      </c>
      <c r="F472" s="13" t="s">
        <v>4</v>
      </c>
      <c r="G472" s="3" t="str">
        <f t="shared" si="136"/>
        <v>Approved</v>
      </c>
      <c r="H472" s="2" t="str">
        <f t="shared" si="137"/>
        <v xml:space="preserve"> </v>
      </c>
    </row>
    <row r="473" spans="1:8" ht="12.75" customHeight="1">
      <c r="A473" s="11" t="s">
        <v>741</v>
      </c>
      <c r="B473" s="31" t="s">
        <v>742</v>
      </c>
      <c r="C473" s="129" t="s">
        <v>24</v>
      </c>
      <c r="D473" s="79"/>
      <c r="E473" s="13"/>
      <c r="F473" s="13"/>
      <c r="G473" s="3"/>
      <c r="H473" s="2"/>
    </row>
    <row r="474" spans="1:8" ht="12.75" customHeight="1">
      <c r="A474" s="11"/>
      <c r="B474" s="31"/>
      <c r="C474" s="2" t="s">
        <v>743</v>
      </c>
      <c r="D474" s="79">
        <v>230</v>
      </c>
      <c r="E474" s="13" t="s">
        <v>140</v>
      </c>
      <c r="F474" s="13" t="s">
        <v>4</v>
      </c>
      <c r="G474" s="3" t="str">
        <f t="shared" ref="G474" si="140">IF(ISBLANK(F474)," ",IF(F474=$F$2, "Approved",IF(F474=$F$1,"Approved","Not Approved")))</f>
        <v>Approved</v>
      </c>
      <c r="H474" s="2" t="str">
        <f t="shared" ref="H474" si="141">IF(G474="Not Approved",LEFT($D$1,4)&amp;""&amp;LEFT($D$2,4)," ")</f>
        <v xml:space="preserve"> </v>
      </c>
    </row>
    <row r="475" spans="1:8" ht="12.75" customHeight="1">
      <c r="A475" s="11"/>
      <c r="B475" s="31"/>
      <c r="C475" s="2" t="s">
        <v>744</v>
      </c>
      <c r="D475" s="79">
        <v>560</v>
      </c>
      <c r="E475" s="13" t="s">
        <v>140</v>
      </c>
      <c r="F475" s="13" t="s">
        <v>4</v>
      </c>
      <c r="G475" s="3" t="str">
        <f t="shared" si="136"/>
        <v>Approved</v>
      </c>
      <c r="H475" s="2" t="str">
        <f t="shared" si="137"/>
        <v xml:space="preserve"> </v>
      </c>
    </row>
    <row r="476" spans="1:8" ht="12.75" customHeight="1">
      <c r="A476" s="11"/>
      <c r="B476" s="31"/>
      <c r="C476" s="2" t="s">
        <v>745</v>
      </c>
      <c r="D476" s="79">
        <v>435</v>
      </c>
      <c r="E476" s="13" t="s">
        <v>140</v>
      </c>
      <c r="F476" s="13" t="s">
        <v>4</v>
      </c>
      <c r="G476" s="3" t="str">
        <f t="shared" si="136"/>
        <v>Approved</v>
      </c>
      <c r="H476" s="2" t="str">
        <f t="shared" si="137"/>
        <v xml:space="preserve"> </v>
      </c>
    </row>
    <row r="477" spans="1:8" ht="12.75" customHeight="1">
      <c r="A477" s="11"/>
      <c r="B477" s="31"/>
      <c r="C477" s="2" t="s">
        <v>746</v>
      </c>
      <c r="D477" s="79">
        <v>475</v>
      </c>
      <c r="E477" s="13" t="s">
        <v>140</v>
      </c>
      <c r="F477" s="13" t="s">
        <v>4</v>
      </c>
      <c r="G477" s="3" t="str">
        <f t="shared" si="136"/>
        <v>Approved</v>
      </c>
      <c r="H477" s="2" t="str">
        <f t="shared" si="137"/>
        <v xml:space="preserve"> </v>
      </c>
    </row>
    <row r="478" spans="1:8" ht="12.75" customHeight="1">
      <c r="A478" s="11"/>
      <c r="B478" s="31"/>
      <c r="C478" s="2" t="s">
        <v>747</v>
      </c>
      <c r="D478" s="79">
        <v>815</v>
      </c>
      <c r="E478" s="13" t="s">
        <v>140</v>
      </c>
      <c r="F478" s="13" t="s">
        <v>4</v>
      </c>
      <c r="G478" s="3" t="str">
        <f t="shared" si="136"/>
        <v>Approved</v>
      </c>
      <c r="H478" s="2" t="str">
        <f t="shared" si="137"/>
        <v xml:space="preserve"> </v>
      </c>
    </row>
    <row r="479" spans="1:8" ht="12.75" customHeight="1">
      <c r="A479" s="11"/>
      <c r="B479" s="31"/>
      <c r="C479" s="2" t="s">
        <v>748</v>
      </c>
      <c r="D479" s="79">
        <v>435</v>
      </c>
      <c r="E479" s="13" t="s">
        <v>140</v>
      </c>
      <c r="F479" s="13" t="s">
        <v>4</v>
      </c>
      <c r="G479" s="3" t="str">
        <f t="shared" si="136"/>
        <v>Approved</v>
      </c>
      <c r="H479" s="2" t="str">
        <f t="shared" si="137"/>
        <v xml:space="preserve"> </v>
      </c>
    </row>
    <row r="480" spans="1:8" ht="12.75" customHeight="1">
      <c r="A480" s="11"/>
      <c r="B480" s="31"/>
      <c r="C480" s="2" t="s">
        <v>749</v>
      </c>
      <c r="D480" s="79">
        <v>1290</v>
      </c>
      <c r="E480" s="13" t="s">
        <v>140</v>
      </c>
      <c r="F480" s="13" t="s">
        <v>4</v>
      </c>
      <c r="G480" s="3" t="str">
        <f t="shared" si="136"/>
        <v>Approved</v>
      </c>
      <c r="H480" s="2" t="str">
        <f t="shared" si="137"/>
        <v xml:space="preserve"> </v>
      </c>
    </row>
    <row r="481" spans="1:13" ht="12.75" customHeight="1">
      <c r="A481" s="11"/>
      <c r="B481" s="31"/>
      <c r="C481" s="2" t="s">
        <v>750</v>
      </c>
      <c r="D481" s="79">
        <v>2650</v>
      </c>
      <c r="E481" s="13" t="s">
        <v>140</v>
      </c>
      <c r="F481" s="13" t="s">
        <v>4</v>
      </c>
      <c r="G481" s="3" t="str">
        <f t="shared" si="136"/>
        <v>Approved</v>
      </c>
      <c r="H481" s="2" t="str">
        <f t="shared" si="137"/>
        <v xml:space="preserve"> </v>
      </c>
    </row>
    <row r="482" spans="1:13" ht="12.75" customHeight="1">
      <c r="A482" s="11"/>
      <c r="B482" s="31"/>
      <c r="C482" s="129" t="s">
        <v>34</v>
      </c>
      <c r="D482" s="79"/>
      <c r="E482" s="13"/>
      <c r="F482" s="13"/>
      <c r="G482" s="3"/>
      <c r="H482" s="2"/>
    </row>
    <row r="483" spans="1:13" ht="12.75" customHeight="1">
      <c r="A483" s="11"/>
      <c r="B483" s="31"/>
      <c r="C483" s="2" t="s">
        <v>743</v>
      </c>
      <c r="D483" s="79">
        <v>245</v>
      </c>
      <c r="E483" s="13" t="s">
        <v>140</v>
      </c>
      <c r="F483" s="13" t="s">
        <v>4</v>
      </c>
      <c r="G483" s="3" t="str">
        <f t="shared" ref="G483:G490" si="142">IF(ISBLANK(F483)," ",IF(F483=$F$2, "Approved",IF(F483=$F$1,"Approved","Not Approved")))</f>
        <v>Approved</v>
      </c>
      <c r="H483" s="2" t="str">
        <f t="shared" ref="H483:H490" si="143">IF(G483="Not Approved",LEFT($D$1,4)&amp;""&amp;LEFT($D$2,4)," ")</f>
        <v xml:space="preserve"> </v>
      </c>
    </row>
    <row r="484" spans="1:13" ht="12.75" customHeight="1">
      <c r="A484" s="11"/>
      <c r="B484" s="31"/>
      <c r="C484" s="2" t="s">
        <v>744</v>
      </c>
      <c r="D484" s="79">
        <v>595</v>
      </c>
      <c r="E484" s="13" t="s">
        <v>140</v>
      </c>
      <c r="F484" s="13" t="s">
        <v>4</v>
      </c>
      <c r="G484" s="3" t="str">
        <f t="shared" si="142"/>
        <v>Approved</v>
      </c>
      <c r="H484" s="2" t="str">
        <f t="shared" si="143"/>
        <v xml:space="preserve"> </v>
      </c>
    </row>
    <row r="485" spans="1:13" ht="12.75" customHeight="1">
      <c r="A485" s="11"/>
      <c r="B485" s="31"/>
      <c r="C485" s="2" t="s">
        <v>745</v>
      </c>
      <c r="D485" s="79">
        <v>460</v>
      </c>
      <c r="E485" s="13" t="s">
        <v>140</v>
      </c>
      <c r="F485" s="13" t="s">
        <v>4</v>
      </c>
      <c r="G485" s="3" t="str">
        <f t="shared" si="142"/>
        <v>Approved</v>
      </c>
      <c r="H485" s="2" t="str">
        <f t="shared" si="143"/>
        <v xml:space="preserve"> </v>
      </c>
    </row>
    <row r="486" spans="1:13" ht="12.75" customHeight="1">
      <c r="A486" s="11"/>
      <c r="B486" s="31"/>
      <c r="C486" s="2" t="s">
        <v>746</v>
      </c>
      <c r="D486" s="79">
        <v>500</v>
      </c>
      <c r="E486" s="13" t="s">
        <v>140</v>
      </c>
      <c r="F486" s="13" t="s">
        <v>4</v>
      </c>
      <c r="G486" s="3" t="str">
        <f t="shared" si="142"/>
        <v>Approved</v>
      </c>
      <c r="H486" s="2" t="str">
        <f t="shared" si="143"/>
        <v xml:space="preserve"> </v>
      </c>
    </row>
    <row r="487" spans="1:13" ht="12.75" customHeight="1">
      <c r="A487" s="11"/>
      <c r="B487" s="31"/>
      <c r="C487" s="2" t="s">
        <v>747</v>
      </c>
      <c r="D487" s="79">
        <v>865</v>
      </c>
      <c r="E487" s="13" t="s">
        <v>140</v>
      </c>
      <c r="F487" s="13" t="s">
        <v>4</v>
      </c>
      <c r="G487" s="3" t="str">
        <f t="shared" si="142"/>
        <v>Approved</v>
      </c>
      <c r="H487" s="2" t="str">
        <f t="shared" si="143"/>
        <v xml:space="preserve"> </v>
      </c>
    </row>
    <row r="488" spans="1:13" ht="12.75" customHeight="1">
      <c r="A488" s="11"/>
      <c r="B488" s="31"/>
      <c r="C488" s="2" t="s">
        <v>748</v>
      </c>
      <c r="D488" s="79">
        <v>475</v>
      </c>
      <c r="E488" s="13" t="s">
        <v>140</v>
      </c>
      <c r="F488" s="13" t="s">
        <v>4</v>
      </c>
      <c r="G488" s="3" t="str">
        <f t="shared" si="142"/>
        <v>Approved</v>
      </c>
      <c r="H488" s="2" t="str">
        <f t="shared" si="143"/>
        <v xml:space="preserve"> </v>
      </c>
    </row>
    <row r="489" spans="1:13" ht="12.75" customHeight="1">
      <c r="A489" s="11"/>
      <c r="B489" s="31"/>
      <c r="C489" s="2" t="s">
        <v>749</v>
      </c>
      <c r="D489" s="79">
        <v>1470</v>
      </c>
      <c r="E489" s="13" t="s">
        <v>140</v>
      </c>
      <c r="F489" s="13" t="s">
        <v>4</v>
      </c>
      <c r="G489" s="3" t="str">
        <f t="shared" si="142"/>
        <v>Approved</v>
      </c>
      <c r="H489" s="2" t="str">
        <f t="shared" si="143"/>
        <v xml:space="preserve"> </v>
      </c>
    </row>
    <row r="490" spans="1:13" ht="12.75" customHeight="1">
      <c r="A490" s="11"/>
      <c r="B490" s="31"/>
      <c r="C490" s="2" t="s">
        <v>750</v>
      </c>
      <c r="D490" s="79">
        <v>2800</v>
      </c>
      <c r="E490" s="13" t="s">
        <v>140</v>
      </c>
      <c r="F490" s="13" t="s">
        <v>4</v>
      </c>
      <c r="G490" s="3" t="str">
        <f t="shared" si="142"/>
        <v>Approved</v>
      </c>
      <c r="H490" s="2" t="str">
        <f t="shared" si="143"/>
        <v xml:space="preserve"> </v>
      </c>
    </row>
    <row r="491" spans="1:13" ht="12.75" customHeight="1">
      <c r="A491" s="11" t="s">
        <v>751</v>
      </c>
      <c r="B491" s="31" t="s">
        <v>752</v>
      </c>
      <c r="C491" s="13" t="s">
        <v>753</v>
      </c>
      <c r="D491" s="30">
        <v>12</v>
      </c>
      <c r="E491" s="13" t="s">
        <v>15</v>
      </c>
      <c r="F491" s="13" t="s">
        <v>4</v>
      </c>
      <c r="G491" s="3" t="str">
        <f t="shared" si="136"/>
        <v>Approved</v>
      </c>
      <c r="H491" s="2" t="str">
        <f t="shared" si="137"/>
        <v xml:space="preserve"> </v>
      </c>
    </row>
    <row r="492" spans="1:13" ht="12.75" customHeight="1">
      <c r="A492" s="51" t="str">
        <f>IF(G492="Approved",A491,IF(G492="Not Approved",A491," "))</f>
        <v>TOC - TN Service Center</v>
      </c>
      <c r="B492" s="31"/>
      <c r="C492" s="13" t="s">
        <v>754</v>
      </c>
      <c r="D492" s="30">
        <v>4.5</v>
      </c>
      <c r="E492" s="13" t="s">
        <v>15</v>
      </c>
      <c r="F492" s="13" t="s">
        <v>4</v>
      </c>
      <c r="G492" s="3" t="str">
        <f t="shared" si="136"/>
        <v>Approved</v>
      </c>
      <c r="H492" s="2" t="str">
        <f t="shared" si="137"/>
        <v xml:space="preserve"> </v>
      </c>
    </row>
    <row r="493" spans="1:13" ht="12.75" customHeight="1">
      <c r="A493" s="51" t="str">
        <f>IF(G493="Approved",A492,IF(G493="Not Approved",A492," "))</f>
        <v>TOC - TN Service Center</v>
      </c>
      <c r="B493" s="31"/>
      <c r="C493" s="13" t="s">
        <v>268</v>
      </c>
      <c r="D493" s="30">
        <v>21</v>
      </c>
      <c r="E493" s="13" t="s">
        <v>15</v>
      </c>
      <c r="F493" s="13" t="s">
        <v>4</v>
      </c>
      <c r="G493" s="3" t="str">
        <f t="shared" si="136"/>
        <v>Approved</v>
      </c>
      <c r="H493" s="2" t="str">
        <f t="shared" si="137"/>
        <v xml:space="preserve"> </v>
      </c>
    </row>
    <row r="494" spans="1:13" ht="12.75" customHeight="1">
      <c r="A494" s="11" t="s">
        <v>755</v>
      </c>
      <c r="B494" s="31" t="s">
        <v>756</v>
      </c>
      <c r="C494" s="13" t="s">
        <v>757</v>
      </c>
      <c r="D494" s="30">
        <v>0</v>
      </c>
      <c r="E494" s="13" t="s">
        <v>758</v>
      </c>
      <c r="F494" s="13" t="s">
        <v>4</v>
      </c>
      <c r="G494" s="3" t="str">
        <f>IF(ISBLANK(F494)," ",IF(F494=$F$2, "Approved",IF(F494=$F$1,"Approved","Not Approved")))</f>
        <v>Approved</v>
      </c>
      <c r="H494" s="2" t="str">
        <f t="shared" si="137"/>
        <v xml:space="preserve"> </v>
      </c>
    </row>
    <row r="495" spans="1:13" ht="12.75" customHeight="1">
      <c r="A495" s="25" t="s">
        <v>759</v>
      </c>
      <c r="B495" s="31" t="s">
        <v>760</v>
      </c>
      <c r="C495" s="26" t="s">
        <v>761</v>
      </c>
      <c r="D495" s="30">
        <v>630</v>
      </c>
      <c r="E495" s="13" t="s">
        <v>15</v>
      </c>
      <c r="F495" s="13" t="s">
        <v>4</v>
      </c>
      <c r="G495" s="3" t="str">
        <f t="shared" si="136"/>
        <v>Approved</v>
      </c>
      <c r="H495" s="2" t="str">
        <f t="shared" si="137"/>
        <v xml:space="preserve"> </v>
      </c>
      <c r="M495" s="45" t="str">
        <f t="shared" ref="M495:M506" si="144">IF(ISBLANK(F495),IF(ISBLANK(B495),IF(ISBLANK(C495),"Blank","Data"),"Data"),"Data")</f>
        <v>Data</v>
      </c>
    </row>
    <row r="496" spans="1:13" ht="12.75" customHeight="1">
      <c r="A496" s="25"/>
      <c r="B496" s="31"/>
      <c r="C496" s="2" t="s">
        <v>762</v>
      </c>
      <c r="D496" s="30">
        <v>50</v>
      </c>
      <c r="E496" s="2" t="s">
        <v>763</v>
      </c>
      <c r="F496" s="13" t="s">
        <v>4</v>
      </c>
      <c r="G496" s="3" t="str">
        <f t="shared" si="136"/>
        <v>Approved</v>
      </c>
      <c r="H496" s="2" t="str">
        <f t="shared" si="137"/>
        <v xml:space="preserve"> </v>
      </c>
    </row>
    <row r="497" spans="1:13" ht="12.75" customHeight="1">
      <c r="A497" s="25"/>
      <c r="B497" s="31"/>
      <c r="C497" s="26" t="s">
        <v>764</v>
      </c>
      <c r="D497" s="30">
        <v>10</v>
      </c>
      <c r="E497" s="13" t="s">
        <v>15</v>
      </c>
      <c r="F497" s="13" t="s">
        <v>4</v>
      </c>
      <c r="G497" s="3" t="str">
        <f t="shared" si="136"/>
        <v>Approved</v>
      </c>
      <c r="H497" s="2" t="str">
        <f t="shared" si="137"/>
        <v xml:space="preserve"> </v>
      </c>
    </row>
    <row r="498" spans="1:13" ht="12.75" customHeight="1">
      <c r="A498" s="25"/>
      <c r="B498" s="31"/>
      <c r="C498" s="13" t="s">
        <v>765</v>
      </c>
      <c r="D498" s="30">
        <v>850</v>
      </c>
      <c r="E498" s="13" t="s">
        <v>15</v>
      </c>
      <c r="F498" s="13" t="s">
        <v>4</v>
      </c>
      <c r="G498" s="3" t="str">
        <f t="shared" si="136"/>
        <v>Approved</v>
      </c>
      <c r="H498" s="2" t="str">
        <f t="shared" si="137"/>
        <v xml:space="preserve"> </v>
      </c>
    </row>
    <row r="499" spans="1:13" ht="12.75" customHeight="1">
      <c r="A499" s="11" t="s">
        <v>766</v>
      </c>
      <c r="B499" s="31" t="s">
        <v>767</v>
      </c>
      <c r="C499" s="27" t="s">
        <v>768</v>
      </c>
      <c r="D499" s="68"/>
      <c r="E499" s="13" t="s">
        <v>387</v>
      </c>
      <c r="F499" s="13" t="s">
        <v>4</v>
      </c>
      <c r="G499" s="3" t="str">
        <f>IF(ISBLANK(F499)," ",IF(F499=$F$2, "Approved",IF(F499=$F$1,"Approved","Not Approved")))</f>
        <v>Approved</v>
      </c>
      <c r="H499" s="2" t="str">
        <f t="shared" si="137"/>
        <v xml:space="preserve"> </v>
      </c>
      <c r="M499" s="45" t="str">
        <f>IF(ISBLANK(F499),IF(ISBLANK(B499),IF(ISBLANK(C499),"Blank","Data"),"Data"),"Data")</f>
        <v>Data</v>
      </c>
    </row>
    <row r="500" spans="1:13" ht="12.75" customHeight="1">
      <c r="A500" s="51" t="str">
        <f t="shared" ref="A500:A507" si="145">IF(G500="Approved",A499,IF(G500="Not Approved",A499," "))</f>
        <v>UNL Consolidated Greenhouses</v>
      </c>
      <c r="B500" s="31"/>
      <c r="C500" s="17" t="s">
        <v>485</v>
      </c>
      <c r="D500" s="69">
        <v>1.38</v>
      </c>
      <c r="E500" s="13" t="s">
        <v>769</v>
      </c>
      <c r="F500" s="13" t="s">
        <v>4</v>
      </c>
      <c r="G500" s="3" t="str">
        <f t="shared" si="136"/>
        <v>Approved</v>
      </c>
      <c r="H500" s="2" t="str">
        <f t="shared" si="137"/>
        <v xml:space="preserve"> </v>
      </c>
      <c r="M500" s="45" t="str">
        <f t="shared" si="144"/>
        <v>Data</v>
      </c>
    </row>
    <row r="501" spans="1:13" ht="12.75" customHeight="1">
      <c r="A501" s="51" t="str">
        <f t="shared" si="145"/>
        <v>UNL Consolidated Greenhouses</v>
      </c>
      <c r="B501" s="31"/>
      <c r="C501" s="17" t="s">
        <v>770</v>
      </c>
      <c r="D501" s="69">
        <v>0.94</v>
      </c>
      <c r="E501" s="13" t="s">
        <v>769</v>
      </c>
      <c r="F501" s="13" t="s">
        <v>4</v>
      </c>
      <c r="G501" s="3" t="str">
        <f t="shared" si="136"/>
        <v>Approved</v>
      </c>
      <c r="H501" s="2" t="str">
        <f t="shared" si="137"/>
        <v xml:space="preserve"> </v>
      </c>
      <c r="M501" s="45" t="str">
        <f t="shared" si="144"/>
        <v>Data</v>
      </c>
    </row>
    <row r="502" spans="1:13" ht="12.75" customHeight="1">
      <c r="A502" s="51" t="str">
        <f t="shared" si="145"/>
        <v>UNL Consolidated Greenhouses</v>
      </c>
      <c r="B502" s="31"/>
      <c r="C502" s="17" t="s">
        <v>486</v>
      </c>
      <c r="D502" s="69">
        <v>1.0900000000000001</v>
      </c>
      <c r="E502" s="13" t="s">
        <v>769</v>
      </c>
      <c r="F502" s="13" t="s">
        <v>4</v>
      </c>
      <c r="G502" s="3" t="str">
        <f t="shared" si="136"/>
        <v>Approved</v>
      </c>
      <c r="H502" s="2" t="str">
        <f t="shared" si="137"/>
        <v xml:space="preserve"> </v>
      </c>
      <c r="M502" s="45" t="str">
        <f t="shared" si="144"/>
        <v>Data</v>
      </c>
    </row>
    <row r="503" spans="1:13" ht="12.75" customHeight="1">
      <c r="A503" s="51" t="str">
        <f t="shared" si="145"/>
        <v>UNL Consolidated Greenhouses</v>
      </c>
      <c r="B503" s="31"/>
      <c r="C503" s="17" t="s">
        <v>771</v>
      </c>
      <c r="D503" s="69">
        <v>0.62</v>
      </c>
      <c r="E503" s="13" t="s">
        <v>769</v>
      </c>
      <c r="F503" s="13" t="s">
        <v>4</v>
      </c>
      <c r="G503" s="3" t="str">
        <f t="shared" si="136"/>
        <v>Approved</v>
      </c>
      <c r="H503" s="2" t="str">
        <f t="shared" si="137"/>
        <v xml:space="preserve"> </v>
      </c>
      <c r="M503" s="45" t="str">
        <f t="shared" si="144"/>
        <v>Data</v>
      </c>
    </row>
    <row r="504" spans="1:13" ht="12.75" customHeight="1">
      <c r="A504" s="51" t="str">
        <f t="shared" si="145"/>
        <v>UNL Consolidated Greenhouses</v>
      </c>
      <c r="B504" s="31"/>
      <c r="C504" s="17" t="s">
        <v>772</v>
      </c>
      <c r="D504" s="69">
        <v>0.54</v>
      </c>
      <c r="E504" s="13" t="s">
        <v>769</v>
      </c>
      <c r="F504" s="13" t="s">
        <v>4</v>
      </c>
      <c r="G504" s="3" t="str">
        <f t="shared" si="136"/>
        <v>Approved</v>
      </c>
      <c r="H504" s="2" t="str">
        <f t="shared" si="137"/>
        <v xml:space="preserve"> </v>
      </c>
      <c r="M504" s="45" t="str">
        <f t="shared" si="144"/>
        <v>Data</v>
      </c>
    </row>
    <row r="505" spans="1:13" ht="12.75" customHeight="1">
      <c r="A505" s="50" t="str">
        <f t="shared" si="145"/>
        <v>UNL Consolidated Greenhouses</v>
      </c>
      <c r="B505" s="31"/>
      <c r="C505" s="27" t="s">
        <v>773</v>
      </c>
      <c r="D505" s="68"/>
      <c r="E505" s="13" t="s">
        <v>387</v>
      </c>
      <c r="F505" s="13" t="s">
        <v>4</v>
      </c>
      <c r="G505" s="3" t="str">
        <f t="shared" si="136"/>
        <v>Approved</v>
      </c>
      <c r="H505" s="2" t="str">
        <f t="shared" si="137"/>
        <v xml:space="preserve"> </v>
      </c>
      <c r="M505" s="45" t="str">
        <f t="shared" si="144"/>
        <v>Data</v>
      </c>
    </row>
    <row r="506" spans="1:13" ht="12.75" customHeight="1">
      <c r="A506" s="50" t="str">
        <f t="shared" si="145"/>
        <v>UNL Consolidated Greenhouses</v>
      </c>
      <c r="B506" s="31"/>
      <c r="C506" s="17" t="s">
        <v>485</v>
      </c>
      <c r="D506" s="69">
        <v>8.36</v>
      </c>
      <c r="E506" s="13" t="s">
        <v>769</v>
      </c>
      <c r="F506" s="13" t="s">
        <v>4</v>
      </c>
      <c r="G506" s="3" t="str">
        <f t="shared" si="136"/>
        <v>Approved</v>
      </c>
      <c r="H506" s="2" t="str">
        <f t="shared" si="137"/>
        <v xml:space="preserve"> </v>
      </c>
      <c r="M506" s="45" t="str">
        <f t="shared" si="144"/>
        <v>Data</v>
      </c>
    </row>
    <row r="507" spans="1:13" ht="12.75" customHeight="1">
      <c r="A507" s="50" t="str">
        <f t="shared" si="145"/>
        <v>UNL Consolidated Greenhouses</v>
      </c>
      <c r="B507" s="31"/>
      <c r="C507" s="17" t="s">
        <v>486</v>
      </c>
      <c r="D507" s="69">
        <v>6.64</v>
      </c>
      <c r="E507" s="13" t="s">
        <v>769</v>
      </c>
      <c r="F507" s="13" t="s">
        <v>4</v>
      </c>
      <c r="G507" s="3" t="str">
        <f t="shared" si="136"/>
        <v>Approved</v>
      </c>
      <c r="H507" s="2" t="str">
        <f t="shared" si="137"/>
        <v xml:space="preserve"> </v>
      </c>
    </row>
    <row r="508" spans="1:13" ht="12.75" customHeight="1">
      <c r="A508" s="50"/>
      <c r="B508" s="31"/>
      <c r="C508" s="2" t="s">
        <v>774</v>
      </c>
      <c r="D508" s="69">
        <v>17.45</v>
      </c>
      <c r="E508" s="13" t="s">
        <v>15</v>
      </c>
      <c r="F508" s="13" t="s">
        <v>4</v>
      </c>
      <c r="G508" s="3" t="str">
        <f t="shared" si="136"/>
        <v>Approved</v>
      </c>
      <c r="H508" s="2" t="str">
        <f t="shared" si="137"/>
        <v xml:space="preserve"> </v>
      </c>
    </row>
    <row r="509" spans="1:13" ht="12.75" customHeight="1">
      <c r="A509" s="15" t="s">
        <v>775</v>
      </c>
      <c r="B509" s="31" t="s">
        <v>776</v>
      </c>
      <c r="C509" s="2"/>
      <c r="D509" s="30">
        <v>95</v>
      </c>
      <c r="E509" s="13" t="s">
        <v>15</v>
      </c>
      <c r="F509" s="13" t="s">
        <v>4</v>
      </c>
      <c r="G509" s="3" t="str">
        <f t="shared" si="136"/>
        <v>Approved</v>
      </c>
      <c r="H509" s="2" t="str">
        <f t="shared" si="137"/>
        <v xml:space="preserve"> </v>
      </c>
    </row>
    <row r="510" spans="1:13" ht="12.75" customHeight="1">
      <c r="A510" s="15" t="s">
        <v>777</v>
      </c>
      <c r="B510" s="31" t="s">
        <v>778</v>
      </c>
      <c r="C510" s="13" t="s">
        <v>779</v>
      </c>
      <c r="D510" s="30">
        <v>0</v>
      </c>
      <c r="E510" s="13"/>
      <c r="F510" s="13" t="s">
        <v>4</v>
      </c>
      <c r="G510" s="3" t="str">
        <f t="shared" si="136"/>
        <v>Approved</v>
      </c>
      <c r="H510" s="2" t="str">
        <f t="shared" si="137"/>
        <v xml:space="preserve"> </v>
      </c>
    </row>
    <row r="511" spans="1:13" ht="12.75" customHeight="1">
      <c r="A511" s="15" t="s">
        <v>780</v>
      </c>
      <c r="B511" s="31" t="s">
        <v>781</v>
      </c>
      <c r="C511" s="2"/>
      <c r="D511" s="30">
        <v>0.5</v>
      </c>
      <c r="E511" s="13" t="s">
        <v>782</v>
      </c>
      <c r="F511" s="13" t="s">
        <v>4</v>
      </c>
      <c r="G511" s="3" t="str">
        <f t="shared" si="136"/>
        <v>Approved</v>
      </c>
      <c r="H511" s="2" t="str">
        <f t="shared" si="137"/>
        <v xml:space="preserve"> </v>
      </c>
    </row>
    <row r="512" spans="1:13" ht="12.75" customHeight="1">
      <c r="A512" s="15" t="s">
        <v>783</v>
      </c>
      <c r="B512" s="31" t="s">
        <v>784</v>
      </c>
      <c r="C512" s="2" t="s">
        <v>785</v>
      </c>
      <c r="D512" s="30">
        <v>4.5</v>
      </c>
      <c r="E512" s="13" t="s">
        <v>15</v>
      </c>
      <c r="F512" s="13" t="s">
        <v>4</v>
      </c>
      <c r="G512" s="3" t="str">
        <f t="shared" si="136"/>
        <v>Approved</v>
      </c>
      <c r="H512" s="2" t="str">
        <f t="shared" si="137"/>
        <v xml:space="preserve"> </v>
      </c>
    </row>
    <row r="513" spans="1:8" ht="12.75" customHeight="1">
      <c r="A513" s="50" t="str">
        <f>IF(G513="Approved",A512,IF(G513="Not Approved",A512," "))</f>
        <v>Walia Lab Service Center</v>
      </c>
      <c r="B513" s="31"/>
      <c r="C513" s="2" t="s">
        <v>786</v>
      </c>
      <c r="D513" s="30">
        <v>4.55</v>
      </c>
      <c r="E513" s="13" t="s">
        <v>15</v>
      </c>
      <c r="F513" s="13" t="s">
        <v>4</v>
      </c>
      <c r="G513" s="3" t="str">
        <f t="shared" si="136"/>
        <v>Approved</v>
      </c>
      <c r="H513" s="2" t="str">
        <f t="shared" si="137"/>
        <v xml:space="preserve"> </v>
      </c>
    </row>
    <row r="514" spans="1:8" ht="12.75" customHeight="1">
      <c r="A514" s="15" t="s">
        <v>787</v>
      </c>
      <c r="B514" s="32" t="s">
        <v>788</v>
      </c>
      <c r="C514" s="14" t="s">
        <v>789</v>
      </c>
      <c r="D514" s="16" t="s">
        <v>790</v>
      </c>
      <c r="E514" s="2"/>
      <c r="F514" s="13"/>
      <c r="G514" s="3"/>
      <c r="H514" s="2"/>
    </row>
    <row r="515" spans="1:8" ht="12.75" customHeight="1">
      <c r="A515" s="15"/>
      <c r="B515" s="32"/>
      <c r="C515" s="14" t="s">
        <v>791</v>
      </c>
      <c r="D515" s="16">
        <v>11</v>
      </c>
      <c r="E515" s="2" t="s">
        <v>792</v>
      </c>
      <c r="F515" s="13" t="s">
        <v>4</v>
      </c>
      <c r="G515" s="3" t="str">
        <f t="shared" ref="G515:G522" si="146">IF(ISBLANK(F515)," ",IF(F515=$F$2, "Approved",IF(F515=$F$1,"Approved","Not Approved")))</f>
        <v>Approved</v>
      </c>
      <c r="H515" s="2" t="str">
        <f t="shared" ref="H515:H522" si="147">IF(G515="Not Approved",LEFT($D$1,4)&amp;""&amp;LEFT($D$2,4)," ")</f>
        <v xml:space="preserve"> </v>
      </c>
    </row>
    <row r="516" spans="1:8" ht="12.75" customHeight="1">
      <c r="A516" s="15"/>
      <c r="B516" s="32"/>
      <c r="C516" s="14" t="s">
        <v>793</v>
      </c>
      <c r="D516" s="16">
        <v>16.25</v>
      </c>
      <c r="E516" s="2" t="s">
        <v>792</v>
      </c>
      <c r="F516" s="13" t="s">
        <v>4</v>
      </c>
      <c r="G516" s="3" t="str">
        <f t="shared" si="146"/>
        <v>Approved</v>
      </c>
      <c r="H516" s="2" t="str">
        <f t="shared" si="147"/>
        <v xml:space="preserve"> </v>
      </c>
    </row>
    <row r="517" spans="1:8" ht="12.75" customHeight="1">
      <c r="A517" s="15"/>
      <c r="B517" s="32"/>
      <c r="C517" s="14" t="s">
        <v>794</v>
      </c>
      <c r="D517" s="16">
        <v>2</v>
      </c>
      <c r="E517" s="2" t="s">
        <v>795</v>
      </c>
      <c r="F517" s="13" t="s">
        <v>4</v>
      </c>
      <c r="G517" s="3" t="str">
        <f t="shared" si="146"/>
        <v>Approved</v>
      </c>
      <c r="H517" s="2" t="str">
        <f t="shared" si="147"/>
        <v xml:space="preserve"> </v>
      </c>
    </row>
    <row r="518" spans="1:8" ht="12.75" customHeight="1">
      <c r="A518" s="15"/>
      <c r="B518" s="32"/>
      <c r="C518" s="14" t="s">
        <v>796</v>
      </c>
      <c r="D518" s="16">
        <v>2.75</v>
      </c>
      <c r="E518" s="2" t="s">
        <v>795</v>
      </c>
      <c r="F518" s="13" t="s">
        <v>4</v>
      </c>
      <c r="G518" s="3" t="str">
        <f t="shared" si="146"/>
        <v>Approved</v>
      </c>
      <c r="H518" s="2" t="str">
        <f t="shared" si="147"/>
        <v xml:space="preserve"> </v>
      </c>
    </row>
    <row r="519" spans="1:8" ht="12.75" customHeight="1">
      <c r="A519" s="15"/>
      <c r="B519" s="32"/>
      <c r="C519" s="14" t="s">
        <v>797</v>
      </c>
      <c r="D519" s="16">
        <v>13.75</v>
      </c>
      <c r="E519" s="2" t="s">
        <v>798</v>
      </c>
      <c r="F519" s="13" t="s">
        <v>4</v>
      </c>
      <c r="G519" s="3" t="str">
        <f t="shared" si="146"/>
        <v>Approved</v>
      </c>
      <c r="H519" s="2" t="str">
        <f t="shared" si="147"/>
        <v xml:space="preserve"> </v>
      </c>
    </row>
    <row r="520" spans="1:8" ht="12.75" customHeight="1">
      <c r="A520" s="15"/>
      <c r="B520" s="32"/>
      <c r="C520" s="14" t="s">
        <v>799</v>
      </c>
      <c r="D520" s="16">
        <v>5.7</v>
      </c>
      <c r="E520" s="2" t="s">
        <v>800</v>
      </c>
      <c r="F520" s="13" t="s">
        <v>4</v>
      </c>
      <c r="G520" s="3" t="str">
        <f t="shared" si="146"/>
        <v>Approved</v>
      </c>
      <c r="H520" s="2" t="str">
        <f t="shared" si="147"/>
        <v xml:space="preserve"> </v>
      </c>
    </row>
    <row r="521" spans="1:8" ht="12.75" customHeight="1">
      <c r="A521" s="15"/>
      <c r="B521" s="32"/>
      <c r="C521" s="14" t="s">
        <v>801</v>
      </c>
      <c r="D521" s="16">
        <v>11</v>
      </c>
      <c r="E521" s="2" t="s">
        <v>800</v>
      </c>
      <c r="F521" s="13" t="s">
        <v>4</v>
      </c>
      <c r="G521" s="3" t="str">
        <f t="shared" si="146"/>
        <v>Approved</v>
      </c>
      <c r="H521" s="2" t="str">
        <f t="shared" si="147"/>
        <v xml:space="preserve"> </v>
      </c>
    </row>
    <row r="522" spans="1:8" ht="12.75" customHeight="1">
      <c r="A522" s="15"/>
      <c r="B522" s="32"/>
      <c r="C522" s="14" t="s">
        <v>802</v>
      </c>
      <c r="D522" s="16">
        <v>16.25</v>
      </c>
      <c r="E522" s="2" t="s">
        <v>800</v>
      </c>
      <c r="F522" s="13" t="s">
        <v>4</v>
      </c>
      <c r="G522" s="3" t="str">
        <f t="shared" si="146"/>
        <v>Approved</v>
      </c>
      <c r="H522" s="2" t="str">
        <f t="shared" si="147"/>
        <v xml:space="preserve"> </v>
      </c>
    </row>
    <row r="523" spans="1:8" ht="12.75" customHeight="1">
      <c r="A523" s="15" t="s">
        <v>803</v>
      </c>
      <c r="B523" s="31" t="s">
        <v>804</v>
      </c>
      <c r="C523" s="14" t="s">
        <v>805</v>
      </c>
      <c r="D523" s="16"/>
      <c r="E523" s="2" t="s">
        <v>806</v>
      </c>
      <c r="F523" s="13" t="s">
        <v>4</v>
      </c>
      <c r="G523" s="3" t="str">
        <f t="shared" si="134"/>
        <v>Approved</v>
      </c>
      <c r="H523" s="2" t="str">
        <f t="shared" ref="H523:H569" si="148">IF(G523="Not Approved",LEFT($D$1,4)&amp;""&amp;LEFT($D$2,4)," ")</f>
        <v xml:space="preserve"> </v>
      </c>
    </row>
    <row r="524" spans="1:8" ht="12.75" customHeight="1">
      <c r="A524" s="15" t="s">
        <v>807</v>
      </c>
      <c r="B524" s="31" t="s">
        <v>808</v>
      </c>
      <c r="C524" s="14" t="s">
        <v>809</v>
      </c>
      <c r="D524" s="76">
        <v>336.1</v>
      </c>
      <c r="E524" s="2" t="s">
        <v>231</v>
      </c>
      <c r="F524" s="13" t="s">
        <v>4</v>
      </c>
      <c r="G524" s="3" t="str">
        <f t="shared" ref="G524:G529" si="149">IF(ISBLANK(F524)," ",IF(F524=$F$2, "Approved",IF(F524=$F$1,"Approved","Not Approved")))</f>
        <v>Approved</v>
      </c>
      <c r="H524" s="2" t="str">
        <f t="shared" ref="H524:H529" si="150">IF(G524="Not Approved",LEFT($D$1,4)&amp;""&amp;LEFT($D$2,4)," ")</f>
        <v xml:space="preserve"> </v>
      </c>
    </row>
    <row r="525" spans="1:8" ht="12.75" customHeight="1">
      <c r="A525" s="15"/>
      <c r="B525" s="31"/>
      <c r="C525" s="14" t="s">
        <v>810</v>
      </c>
      <c r="D525" s="76">
        <v>414.8</v>
      </c>
      <c r="E525" s="2" t="s">
        <v>231</v>
      </c>
      <c r="F525" s="13" t="s">
        <v>4</v>
      </c>
      <c r="G525" s="3" t="str">
        <f t="shared" si="149"/>
        <v>Approved</v>
      </c>
      <c r="H525" s="2" t="str">
        <f t="shared" si="150"/>
        <v xml:space="preserve"> </v>
      </c>
    </row>
    <row r="526" spans="1:8" ht="12.75" customHeight="1">
      <c r="A526" s="15"/>
      <c r="B526" s="31"/>
      <c r="C526" s="14" t="s">
        <v>811</v>
      </c>
      <c r="D526" s="76">
        <v>311.10000000000002</v>
      </c>
      <c r="E526" s="2" t="s">
        <v>231</v>
      </c>
      <c r="F526" s="13" t="s">
        <v>4</v>
      </c>
      <c r="G526" s="3" t="str">
        <f t="shared" si="149"/>
        <v>Approved</v>
      </c>
      <c r="H526" s="2" t="str">
        <f t="shared" si="150"/>
        <v xml:space="preserve"> </v>
      </c>
    </row>
    <row r="527" spans="1:8" ht="12.75" customHeight="1">
      <c r="A527" s="15"/>
      <c r="B527" s="31"/>
      <c r="C527" s="14" t="s">
        <v>812</v>
      </c>
      <c r="D527" s="76">
        <v>198.3</v>
      </c>
      <c r="E527" s="2" t="s">
        <v>231</v>
      </c>
      <c r="F527" s="13" t="s">
        <v>4</v>
      </c>
      <c r="G527" s="3" t="str">
        <f t="shared" si="149"/>
        <v>Approved</v>
      </c>
      <c r="H527" s="2" t="str">
        <f t="shared" si="150"/>
        <v xml:space="preserve"> </v>
      </c>
    </row>
    <row r="528" spans="1:8" ht="12.75" customHeight="1">
      <c r="A528" s="15"/>
      <c r="B528" s="31"/>
      <c r="C528" s="14" t="s">
        <v>813</v>
      </c>
      <c r="D528" s="76">
        <v>99.3</v>
      </c>
      <c r="E528" s="2" t="s">
        <v>231</v>
      </c>
      <c r="F528" s="13" t="s">
        <v>4</v>
      </c>
      <c r="G528" s="3" t="str">
        <f t="shared" si="149"/>
        <v>Approved</v>
      </c>
      <c r="H528" s="2" t="str">
        <f t="shared" si="150"/>
        <v xml:space="preserve"> </v>
      </c>
    </row>
    <row r="529" spans="1:8" ht="12.75" customHeight="1">
      <c r="A529" s="15"/>
      <c r="B529" s="31"/>
      <c r="C529" s="14" t="s">
        <v>814</v>
      </c>
      <c r="D529" s="76">
        <v>85</v>
      </c>
      <c r="E529" s="2" t="s">
        <v>231</v>
      </c>
      <c r="F529" s="13" t="s">
        <v>4</v>
      </c>
      <c r="G529" s="3" t="str">
        <f t="shared" si="149"/>
        <v>Approved</v>
      </c>
      <c r="H529" s="2" t="str">
        <f t="shared" si="150"/>
        <v xml:space="preserve"> </v>
      </c>
    </row>
    <row r="530" spans="1:8" ht="12.75" customHeight="1">
      <c r="A530" s="15" t="s">
        <v>815</v>
      </c>
      <c r="B530" s="31" t="s">
        <v>816</v>
      </c>
      <c r="C530" s="13" t="s">
        <v>817</v>
      </c>
      <c r="D530" s="30">
        <v>351</v>
      </c>
      <c r="E530" s="2" t="s">
        <v>72</v>
      </c>
      <c r="F530" s="13" t="s">
        <v>4</v>
      </c>
      <c r="G530" s="3" t="str">
        <f t="shared" si="134"/>
        <v>Approved</v>
      </c>
      <c r="H530" s="2" t="str">
        <f t="shared" si="148"/>
        <v xml:space="preserve"> </v>
      </c>
    </row>
    <row r="531" spans="1:8" ht="12.75" customHeight="1">
      <c r="A531" s="15"/>
      <c r="B531" s="31"/>
      <c r="C531" s="13" t="s">
        <v>818</v>
      </c>
      <c r="D531" s="30">
        <v>1620</v>
      </c>
      <c r="E531" s="2" t="s">
        <v>72</v>
      </c>
      <c r="F531" s="13" t="s">
        <v>4</v>
      </c>
      <c r="G531" s="3" t="str">
        <f t="shared" si="134"/>
        <v>Approved</v>
      </c>
      <c r="H531" s="2" t="str">
        <f t="shared" si="148"/>
        <v xml:space="preserve"> </v>
      </c>
    </row>
    <row r="532" spans="1:8" ht="12.75" customHeight="1">
      <c r="A532" s="15"/>
      <c r="B532" s="31"/>
      <c r="C532" s="13" t="s">
        <v>819</v>
      </c>
      <c r="D532" s="30">
        <v>244</v>
      </c>
      <c r="E532" s="2" t="s">
        <v>520</v>
      </c>
      <c r="F532" s="13" t="s">
        <v>4</v>
      </c>
      <c r="G532" s="3" t="str">
        <f t="shared" si="134"/>
        <v>Approved</v>
      </c>
      <c r="H532" s="2" t="str">
        <f t="shared" si="148"/>
        <v xml:space="preserve"> </v>
      </c>
    </row>
    <row r="533" spans="1:8" ht="12.75" customHeight="1">
      <c r="A533" s="15"/>
      <c r="B533" s="31"/>
      <c r="C533" s="13" t="s">
        <v>820</v>
      </c>
      <c r="D533" s="30">
        <v>6</v>
      </c>
      <c r="E533" s="2" t="s">
        <v>821</v>
      </c>
      <c r="F533" s="13" t="s">
        <v>4</v>
      </c>
      <c r="G533" s="3" t="str">
        <f t="shared" si="134"/>
        <v>Approved</v>
      </c>
      <c r="H533" s="2" t="str">
        <f t="shared" si="148"/>
        <v xml:space="preserve"> </v>
      </c>
    </row>
    <row r="534" spans="1:8" ht="12.75" customHeight="1">
      <c r="A534" s="15"/>
      <c r="B534" s="31"/>
      <c r="C534" s="13" t="s">
        <v>822</v>
      </c>
      <c r="D534" s="30">
        <v>100</v>
      </c>
      <c r="E534" s="2" t="s">
        <v>140</v>
      </c>
      <c r="F534" s="13" t="s">
        <v>4</v>
      </c>
      <c r="G534" s="3" t="str">
        <f t="shared" si="134"/>
        <v>Approved</v>
      </c>
      <c r="H534" s="2" t="str">
        <f t="shared" si="148"/>
        <v xml:space="preserve"> </v>
      </c>
    </row>
    <row r="535" spans="1:8" ht="12.75" customHeight="1">
      <c r="A535" s="15" t="s">
        <v>823</v>
      </c>
      <c r="B535" s="31" t="s">
        <v>824</v>
      </c>
      <c r="C535" s="26"/>
      <c r="D535" s="30">
        <v>36</v>
      </c>
      <c r="E535" s="13" t="s">
        <v>15</v>
      </c>
      <c r="F535" s="13" t="s">
        <v>4</v>
      </c>
      <c r="G535" s="3" t="str">
        <f t="shared" si="134"/>
        <v>Approved</v>
      </c>
      <c r="H535" s="2" t="str">
        <f t="shared" si="148"/>
        <v xml:space="preserve"> </v>
      </c>
    </row>
    <row r="536" spans="1:8" ht="12.75" customHeight="1">
      <c r="A536" s="15" t="s">
        <v>825</v>
      </c>
      <c r="B536" s="31" t="s">
        <v>826</v>
      </c>
      <c r="C536" s="26" t="s">
        <v>827</v>
      </c>
      <c r="D536" s="30">
        <v>22</v>
      </c>
      <c r="E536" s="13" t="s">
        <v>231</v>
      </c>
      <c r="F536" s="13" t="s">
        <v>4</v>
      </c>
      <c r="G536" s="3" t="str">
        <f t="shared" ref="G536:G538" si="151">IF(ISBLANK(F536)," ",IF(F536=$F$2, "Approved",IF(F536=$F$1,"Approved","Not Approved")))</f>
        <v>Approved</v>
      </c>
      <c r="H536" s="2" t="str">
        <f t="shared" ref="H536:H538" si="152">IF(G536="Not Approved",LEFT($D$1,4)&amp;""&amp;LEFT($D$2,4)," ")</f>
        <v xml:space="preserve"> </v>
      </c>
    </row>
    <row r="537" spans="1:8" ht="12.75" customHeight="1">
      <c r="A537" s="15"/>
      <c r="B537" s="31"/>
      <c r="C537" s="26" t="s">
        <v>828</v>
      </c>
      <c r="D537" s="30">
        <v>10</v>
      </c>
      <c r="E537" s="13" t="s">
        <v>15</v>
      </c>
      <c r="F537" s="13" t="s">
        <v>4</v>
      </c>
      <c r="G537" s="3" t="str">
        <f t="shared" si="151"/>
        <v>Approved</v>
      </c>
      <c r="H537" s="2" t="str">
        <f t="shared" si="152"/>
        <v xml:space="preserve"> </v>
      </c>
    </row>
    <row r="538" spans="1:8" ht="12.75" customHeight="1">
      <c r="A538" s="15"/>
      <c r="B538" s="31"/>
      <c r="C538" s="26" t="s">
        <v>829</v>
      </c>
      <c r="D538" s="30">
        <v>20</v>
      </c>
      <c r="E538" s="13" t="s">
        <v>231</v>
      </c>
      <c r="F538" s="13" t="s">
        <v>4</v>
      </c>
      <c r="G538" s="3" t="str">
        <f t="shared" si="151"/>
        <v>Approved</v>
      </c>
      <c r="H538" s="2" t="str">
        <f t="shared" si="152"/>
        <v xml:space="preserve"> </v>
      </c>
    </row>
    <row r="539" spans="1:8" ht="12.75" customHeight="1">
      <c r="A539" s="15" t="s">
        <v>830</v>
      </c>
      <c r="B539" s="31" t="s">
        <v>831</v>
      </c>
      <c r="C539" s="13"/>
      <c r="D539" s="30">
        <v>0.6</v>
      </c>
      <c r="E539" s="2" t="s">
        <v>49</v>
      </c>
      <c r="F539" s="13" t="s">
        <v>4</v>
      </c>
      <c r="G539" s="3" t="str">
        <f t="shared" ref="G539:G579" si="153">IF(ISBLANK(F539)," ",IF(F539=$F$2, "Approved",IF(F539=$F$1,"Approved","Not Approved")))</f>
        <v>Approved</v>
      </c>
      <c r="H539" s="2" t="str">
        <f t="shared" si="148"/>
        <v xml:space="preserve"> </v>
      </c>
    </row>
    <row r="540" spans="1:8" ht="12.75" customHeight="1">
      <c r="A540" s="15" t="s">
        <v>832</v>
      </c>
      <c r="B540" s="31" t="s">
        <v>833</v>
      </c>
      <c r="C540" s="2" t="s">
        <v>834</v>
      </c>
      <c r="D540" s="67">
        <v>304.5</v>
      </c>
      <c r="E540" s="2" t="s">
        <v>835</v>
      </c>
      <c r="F540" s="13" t="s">
        <v>135</v>
      </c>
      <c r="G540" s="3" t="str">
        <f t="shared" si="153"/>
        <v>Not Approved</v>
      </c>
      <c r="H540" s="2" t="str">
        <f t="shared" si="148"/>
        <v>FY26</v>
      </c>
    </row>
    <row r="541" spans="1:8" ht="12.75" customHeight="1">
      <c r="A541" s="11"/>
      <c r="B541" s="31"/>
      <c r="C541" s="2" t="s">
        <v>836</v>
      </c>
      <c r="D541" s="67">
        <v>130.80000000000001</v>
      </c>
      <c r="E541" s="2" t="s">
        <v>837</v>
      </c>
      <c r="F541" s="13" t="s">
        <v>135</v>
      </c>
      <c r="G541" s="3" t="str">
        <f t="shared" si="153"/>
        <v>Not Approved</v>
      </c>
      <c r="H541" s="2" t="str">
        <f t="shared" si="148"/>
        <v>FY26</v>
      </c>
    </row>
    <row r="542" spans="1:8" ht="12.75" customHeight="1">
      <c r="A542" s="11"/>
      <c r="B542" s="31"/>
      <c r="C542" s="2" t="s">
        <v>838</v>
      </c>
      <c r="D542" s="79">
        <v>4771.3</v>
      </c>
      <c r="E542" s="2" t="s">
        <v>837</v>
      </c>
      <c r="F542" s="13" t="s">
        <v>135</v>
      </c>
      <c r="G542" s="3" t="str">
        <f>IF(ISBLANK(F542)," ",IF(F542=$F$2, "Approved",IF(F542=$F$1,"Approved","Not Approved")))</f>
        <v>Not Approved</v>
      </c>
      <c r="H542" s="2" t="str">
        <f t="shared" si="148"/>
        <v>FY26</v>
      </c>
    </row>
    <row r="543" spans="1:8" ht="12.75" customHeight="1">
      <c r="A543" s="11"/>
      <c r="B543" s="31"/>
      <c r="C543" s="2" t="s">
        <v>839</v>
      </c>
      <c r="D543" s="30">
        <v>297.10000000000002</v>
      </c>
      <c r="E543" s="2" t="s">
        <v>837</v>
      </c>
      <c r="F543" s="13" t="s">
        <v>135</v>
      </c>
      <c r="G543" s="3" t="str">
        <f>IF(ISBLANK(F543)," ",IF(F543=$F$2, "Approved",IF(F543=$F$1,"Approved","Not Approved")))</f>
        <v>Not Approved</v>
      </c>
      <c r="H543" s="2" t="str">
        <f t="shared" si="148"/>
        <v>FY26</v>
      </c>
    </row>
    <row r="544" spans="1:8" ht="12.75" customHeight="1">
      <c r="A544" s="11"/>
      <c r="B544" s="31"/>
      <c r="C544" s="2" t="s">
        <v>840</v>
      </c>
      <c r="D544" s="79">
        <v>166</v>
      </c>
      <c r="E544" s="2" t="s">
        <v>837</v>
      </c>
      <c r="F544" s="13" t="s">
        <v>135</v>
      </c>
      <c r="G544" s="3" t="str">
        <f>IF(ISBLANK(F544)," ",IF(F544=$F$2, "Approved",IF(F544=$F$1,"Approved","Not Approved")))</f>
        <v>Not Approved</v>
      </c>
      <c r="H544" s="2" t="str">
        <f t="shared" ref="H544" si="154">IF(G544="Not Approved",LEFT($D$1,4)&amp;""&amp;LEFT($D$2,4)," ")</f>
        <v>FY26</v>
      </c>
    </row>
    <row r="545" spans="1:13" ht="12.75" customHeight="1">
      <c r="A545" s="11" t="s">
        <v>841</v>
      </c>
      <c r="B545" s="31" t="s">
        <v>842</v>
      </c>
      <c r="C545" s="13"/>
      <c r="D545" s="30">
        <v>0.5</v>
      </c>
      <c r="E545" s="2" t="s">
        <v>49</v>
      </c>
      <c r="F545" s="13" t="s">
        <v>4</v>
      </c>
      <c r="G545" s="3" t="str">
        <f t="shared" si="153"/>
        <v>Approved</v>
      </c>
      <c r="H545" s="2" t="str">
        <f t="shared" si="148"/>
        <v xml:space="preserve"> </v>
      </c>
      <c r="M545" s="45" t="str">
        <f t="shared" ref="M545:M568" si="155">IF(ISBLANK(F545),IF(ISBLANK(B545),IF(ISBLANK(C545),"Blank","Data"),"Data"),"Data")</f>
        <v>Data</v>
      </c>
    </row>
    <row r="546" spans="1:13" ht="12.75" customHeight="1">
      <c r="A546" s="11" t="s">
        <v>843</v>
      </c>
      <c r="B546" s="31" t="s">
        <v>844</v>
      </c>
      <c r="C546" s="13"/>
      <c r="D546" s="30">
        <v>11</v>
      </c>
      <c r="E546" s="13" t="s">
        <v>231</v>
      </c>
      <c r="F546" s="75" t="s">
        <v>135</v>
      </c>
      <c r="G546" s="3" t="str">
        <f t="shared" si="153"/>
        <v>Not Approved</v>
      </c>
      <c r="H546" s="2" t="str">
        <f t="shared" si="148"/>
        <v>FY26</v>
      </c>
      <c r="M546" s="45" t="str">
        <f t="shared" si="155"/>
        <v>Data</v>
      </c>
    </row>
    <row r="547" spans="1:13" ht="12.75" customHeight="1">
      <c r="A547" s="11" t="s">
        <v>845</v>
      </c>
      <c r="B547" s="31" t="s">
        <v>846</v>
      </c>
      <c r="C547" s="13" t="s">
        <v>847</v>
      </c>
      <c r="D547" s="70">
        <v>42.9</v>
      </c>
      <c r="E547" s="2" t="s">
        <v>89</v>
      </c>
      <c r="F547" s="13" t="s">
        <v>4</v>
      </c>
      <c r="G547" s="3" t="str">
        <f t="shared" si="153"/>
        <v>Approved</v>
      </c>
      <c r="H547" s="2" t="str">
        <f t="shared" si="148"/>
        <v xml:space="preserve"> </v>
      </c>
      <c r="M547" s="45" t="str">
        <f t="shared" si="155"/>
        <v>Data</v>
      </c>
    </row>
    <row r="548" spans="1:13" ht="12.75" customHeight="1">
      <c r="A548" s="11"/>
      <c r="B548" s="31"/>
      <c r="C548" s="13" t="s">
        <v>848</v>
      </c>
      <c r="D548" s="70">
        <v>239.6</v>
      </c>
      <c r="E548" s="2" t="s">
        <v>551</v>
      </c>
      <c r="F548" s="13" t="s">
        <v>4</v>
      </c>
      <c r="G548" s="3" t="str">
        <f t="shared" si="153"/>
        <v>Approved</v>
      </c>
      <c r="H548" s="2" t="str">
        <f t="shared" si="148"/>
        <v xml:space="preserve"> </v>
      </c>
    </row>
    <row r="549" spans="1:13" ht="12.75" customHeight="1">
      <c r="A549" s="11"/>
      <c r="B549" s="31"/>
      <c r="C549" s="13" t="s">
        <v>849</v>
      </c>
      <c r="D549" s="70">
        <v>239.6</v>
      </c>
      <c r="E549" s="2" t="s">
        <v>551</v>
      </c>
      <c r="F549" s="13" t="s">
        <v>4</v>
      </c>
      <c r="G549" s="3" t="str">
        <f t="shared" si="153"/>
        <v>Approved</v>
      </c>
      <c r="H549" s="2" t="str">
        <f t="shared" si="148"/>
        <v xml:space="preserve"> </v>
      </c>
    </row>
    <row r="550" spans="1:13" ht="12.75" customHeight="1">
      <c r="A550" s="11"/>
      <c r="B550" s="31"/>
      <c r="C550" s="13" t="s">
        <v>850</v>
      </c>
      <c r="D550" s="70">
        <v>56.2</v>
      </c>
      <c r="E550" s="2" t="s">
        <v>551</v>
      </c>
      <c r="F550" s="13" t="s">
        <v>4</v>
      </c>
      <c r="G550" s="3" t="str">
        <f t="shared" si="153"/>
        <v>Approved</v>
      </c>
      <c r="H550" s="2" t="str">
        <f t="shared" si="148"/>
        <v xml:space="preserve"> </v>
      </c>
    </row>
    <row r="551" spans="1:13" ht="12.75" customHeight="1">
      <c r="A551" s="11"/>
      <c r="B551" s="31"/>
      <c r="C551" s="13" t="s">
        <v>851</v>
      </c>
      <c r="D551" s="70">
        <v>25.2</v>
      </c>
      <c r="E551" s="2" t="s">
        <v>359</v>
      </c>
      <c r="F551" s="13" t="s">
        <v>4</v>
      </c>
      <c r="G551" s="3" t="str">
        <f t="shared" ref="G551" si="156">IF(ISBLANK(F551)," ",IF(F551=$F$2, "Approved",IF(F551=$F$1,"Approved","Not Approved")))</f>
        <v>Approved</v>
      </c>
      <c r="H551" s="2" t="str">
        <f t="shared" ref="H551" si="157">IF(G551="Not Approved",LEFT($D$1,4)&amp;""&amp;LEFT($D$2,4)," ")</f>
        <v xml:space="preserve"> </v>
      </c>
    </row>
    <row r="552" spans="1:13" ht="12.75" customHeight="1">
      <c r="A552" s="11"/>
      <c r="B552" s="31"/>
      <c r="C552" s="13" t="s">
        <v>852</v>
      </c>
      <c r="D552" s="70">
        <v>29.1</v>
      </c>
      <c r="E552" s="2" t="s">
        <v>359</v>
      </c>
      <c r="F552" s="13" t="s">
        <v>4</v>
      </c>
      <c r="G552" s="3" t="str">
        <f t="shared" si="153"/>
        <v>Approved</v>
      </c>
      <c r="H552" s="2" t="str">
        <f t="shared" si="148"/>
        <v xml:space="preserve"> </v>
      </c>
    </row>
    <row r="553" spans="1:13" ht="12.75" customHeight="1">
      <c r="A553" s="11"/>
      <c r="B553" s="31"/>
      <c r="C553" s="13" t="s">
        <v>853</v>
      </c>
      <c r="D553" s="70">
        <v>32.5</v>
      </c>
      <c r="E553" s="2" t="s">
        <v>359</v>
      </c>
      <c r="F553" s="13" t="s">
        <v>4</v>
      </c>
      <c r="G553" s="3" t="str">
        <f t="shared" si="153"/>
        <v>Approved</v>
      </c>
      <c r="H553" s="2" t="str">
        <f t="shared" si="148"/>
        <v xml:space="preserve"> </v>
      </c>
    </row>
    <row r="554" spans="1:13" ht="12.75" customHeight="1">
      <c r="A554" s="11"/>
      <c r="B554" s="31"/>
      <c r="C554" s="13" t="s">
        <v>854</v>
      </c>
      <c r="D554" s="70">
        <v>29.5</v>
      </c>
      <c r="E554" s="2" t="s">
        <v>89</v>
      </c>
      <c r="F554" s="13" t="s">
        <v>4</v>
      </c>
      <c r="G554" s="3" t="str">
        <f t="shared" si="153"/>
        <v>Approved</v>
      </c>
      <c r="H554" s="2" t="str">
        <f t="shared" si="148"/>
        <v xml:space="preserve"> </v>
      </c>
    </row>
    <row r="555" spans="1:13" ht="12.75" customHeight="1">
      <c r="A555" s="11" t="s">
        <v>855</v>
      </c>
      <c r="B555" s="31" t="s">
        <v>856</v>
      </c>
      <c r="C555" s="13" t="s">
        <v>857</v>
      </c>
      <c r="D555" s="30">
        <v>0.72</v>
      </c>
      <c r="E555" s="13" t="s">
        <v>858</v>
      </c>
      <c r="F555" s="13" t="s">
        <v>4</v>
      </c>
      <c r="G555" s="3" t="str">
        <f t="shared" ref="G555" si="158">IF(ISBLANK(F555)," ",IF(F555=$F$2, "Approved",IF(F555=$F$1,"Approved","Not Approved")))</f>
        <v>Approved</v>
      </c>
      <c r="H555" s="2" t="str">
        <f t="shared" ref="H555" si="159">IF(G555="Not Approved",LEFT($D$1,4)&amp;""&amp;LEFT($D$2,4)," ")</f>
        <v xml:space="preserve"> </v>
      </c>
      <c r="M555" s="45" t="str">
        <f t="shared" si="155"/>
        <v>Data</v>
      </c>
    </row>
    <row r="556" spans="1:13" ht="12.75" customHeight="1">
      <c r="A556" s="12" t="s">
        <v>859</v>
      </c>
      <c r="B556" s="31" t="s">
        <v>860</v>
      </c>
      <c r="C556" s="26" t="s">
        <v>861</v>
      </c>
      <c r="D556" s="30">
        <v>2200</v>
      </c>
      <c r="E556" s="2" t="s">
        <v>534</v>
      </c>
      <c r="F556" s="13" t="s">
        <v>235</v>
      </c>
      <c r="G556" s="3" t="str">
        <f t="shared" si="153"/>
        <v>Not Approved</v>
      </c>
      <c r="H556" s="2" t="str">
        <f t="shared" si="148"/>
        <v>FY26</v>
      </c>
      <c r="M556" s="45" t="str">
        <f t="shared" si="155"/>
        <v>Data</v>
      </c>
    </row>
    <row r="557" spans="1:13" ht="12.75" customHeight="1">
      <c r="A557" s="12" t="s">
        <v>862</v>
      </c>
      <c r="B557" s="31" t="s">
        <v>863</v>
      </c>
      <c r="C557" s="26" t="s">
        <v>864</v>
      </c>
      <c r="D557" s="31"/>
      <c r="E557" s="31"/>
      <c r="F557" s="13"/>
      <c r="G557" s="3"/>
      <c r="H557" s="2" t="str">
        <f t="shared" si="148"/>
        <v xml:space="preserve"> </v>
      </c>
      <c r="M557" s="45" t="str">
        <f t="shared" si="155"/>
        <v>Data</v>
      </c>
    </row>
    <row r="558" spans="1:13" ht="12.75" customHeight="1">
      <c r="A558" s="12"/>
      <c r="B558" s="31"/>
      <c r="C558" s="21" t="s">
        <v>865</v>
      </c>
      <c r="D558" s="70">
        <v>0.75</v>
      </c>
      <c r="E558" s="2" t="s">
        <v>140</v>
      </c>
      <c r="F558" s="13" t="s">
        <v>4</v>
      </c>
      <c r="G558" s="3" t="str">
        <f>IF(ISBLANK(F558)," ",IF(F558=$F$2, "Approved",IF(F558=$F$1,"Approved","Not Approved")))</f>
        <v>Approved</v>
      </c>
      <c r="H558" s="2" t="str">
        <f t="shared" ref="H558:H562" si="160">IF(G558="Not Approved",LEFT($D$1,4)&amp;""&amp;LEFT($D$2,4)," ")</f>
        <v xml:space="preserve"> </v>
      </c>
    </row>
    <row r="559" spans="1:13" ht="12.75" customHeight="1">
      <c r="A559" s="12"/>
      <c r="B559" s="31"/>
      <c r="C559" s="21" t="s">
        <v>866</v>
      </c>
      <c r="D559" s="70">
        <v>0.75</v>
      </c>
      <c r="E559" s="2" t="s">
        <v>140</v>
      </c>
      <c r="F559" s="13" t="s">
        <v>4</v>
      </c>
      <c r="G559" s="3" t="str">
        <f t="shared" si="153"/>
        <v>Approved</v>
      </c>
      <c r="H559" s="2" t="str">
        <f t="shared" si="160"/>
        <v xml:space="preserve"> </v>
      </c>
    </row>
    <row r="560" spans="1:13" ht="12.75" customHeight="1">
      <c r="A560" s="12"/>
      <c r="B560" s="31"/>
      <c r="C560" s="26" t="s">
        <v>867</v>
      </c>
      <c r="D560" s="70"/>
      <c r="E560" s="2"/>
      <c r="F560" s="13"/>
      <c r="G560" s="3" t="str">
        <f t="shared" si="153"/>
        <v xml:space="preserve"> </v>
      </c>
      <c r="H560" s="2" t="str">
        <f t="shared" si="160"/>
        <v xml:space="preserve"> </v>
      </c>
    </row>
    <row r="561" spans="1:13" ht="12.75" customHeight="1">
      <c r="A561" s="12"/>
      <c r="B561" s="31"/>
      <c r="C561" s="21" t="s">
        <v>865</v>
      </c>
      <c r="D561" s="70">
        <v>0.5</v>
      </c>
      <c r="E561" s="2" t="s">
        <v>140</v>
      </c>
      <c r="F561" s="13" t="s">
        <v>4</v>
      </c>
      <c r="G561" s="3" t="str">
        <f t="shared" si="153"/>
        <v>Approved</v>
      </c>
      <c r="H561" s="2" t="str">
        <f t="shared" si="160"/>
        <v xml:space="preserve"> </v>
      </c>
    </row>
    <row r="562" spans="1:13" ht="12.75" customHeight="1">
      <c r="A562" s="12"/>
      <c r="B562" s="31"/>
      <c r="C562" s="21" t="s">
        <v>866</v>
      </c>
      <c r="D562" s="70">
        <v>0.75</v>
      </c>
      <c r="E562" s="2" t="s">
        <v>140</v>
      </c>
      <c r="F562" s="13" t="s">
        <v>4</v>
      </c>
      <c r="G562" s="3" t="str">
        <f t="shared" si="153"/>
        <v>Approved</v>
      </c>
      <c r="H562" s="2" t="str">
        <f t="shared" si="160"/>
        <v xml:space="preserve"> </v>
      </c>
    </row>
    <row r="563" spans="1:13" ht="12.75" customHeight="1">
      <c r="A563" s="12" t="s">
        <v>868</v>
      </c>
      <c r="B563" s="31" t="s">
        <v>869</v>
      </c>
      <c r="C563" s="17"/>
      <c r="D563" s="30">
        <v>2.0499999999999998</v>
      </c>
      <c r="E563" s="13" t="s">
        <v>870</v>
      </c>
      <c r="F563" s="13" t="s">
        <v>135</v>
      </c>
      <c r="G563" s="3" t="str">
        <f t="shared" si="153"/>
        <v>Not Approved</v>
      </c>
      <c r="H563" s="2" t="str">
        <f t="shared" si="148"/>
        <v>FY26</v>
      </c>
      <c r="M563" s="45" t="str">
        <f t="shared" si="155"/>
        <v>Data</v>
      </c>
    </row>
    <row r="564" spans="1:13" ht="12.75" customHeight="1">
      <c r="A564" s="11" t="s">
        <v>871</v>
      </c>
      <c r="B564" s="31" t="s">
        <v>872</v>
      </c>
      <c r="C564" s="13"/>
      <c r="D564" s="30">
        <v>6.5</v>
      </c>
      <c r="E564" s="13" t="s">
        <v>72</v>
      </c>
      <c r="F564" s="13" t="s">
        <v>4</v>
      </c>
      <c r="G564" s="3" t="str">
        <f>IF(ISBLANK(F564)," ",IF(F564=$F$2, "Approved",IF(F564=$F$1,"Approved","Not Approved")))</f>
        <v>Approved</v>
      </c>
      <c r="H564" s="2" t="str">
        <f t="shared" si="148"/>
        <v xml:space="preserve"> </v>
      </c>
      <c r="M564" s="45" t="str">
        <f>IF(ISBLANK(F564),IF(ISBLANK(B564),IF(ISBLANK(C564),"Blank","Data"),"Data"),"Data")</f>
        <v>Data</v>
      </c>
    </row>
    <row r="565" spans="1:13" ht="12.75" customHeight="1">
      <c r="A565" s="105"/>
      <c r="B565" s="101"/>
      <c r="C565" s="91"/>
      <c r="D565" s="113"/>
      <c r="E565" s="91"/>
      <c r="F565" s="91"/>
      <c r="G565" s="93"/>
      <c r="H565" s="94"/>
    </row>
    <row r="566" spans="1:13" ht="12.75" customHeight="1">
      <c r="A566" s="11" t="s">
        <v>873</v>
      </c>
      <c r="B566" s="31" t="s">
        <v>874</v>
      </c>
      <c r="C566" s="13" t="s">
        <v>875</v>
      </c>
      <c r="D566" s="130">
        <v>114.03</v>
      </c>
      <c r="E566" s="13" t="s">
        <v>15</v>
      </c>
      <c r="F566" s="13" t="s">
        <v>4</v>
      </c>
      <c r="G566" s="3" t="str">
        <f t="shared" si="153"/>
        <v>Approved</v>
      </c>
      <c r="H566" s="2" t="str">
        <f t="shared" ref="H566" si="161">IF(G566="Not Approved",LEFT($D$1,4)&amp;""&amp;LEFT($D$2,4)," ")</f>
        <v xml:space="preserve"> </v>
      </c>
    </row>
    <row r="567" spans="1:13" ht="12.75" customHeight="1">
      <c r="A567" s="51" t="str">
        <f t="shared" ref="A567:A572" si="162">IF(G567="Approved",A566,IF(G567="Not Approved",A566," "))</f>
        <v>Bureau of Sociological Research</v>
      </c>
      <c r="B567" s="31"/>
      <c r="C567" s="13" t="s">
        <v>876</v>
      </c>
      <c r="D567" s="67">
        <v>68.2</v>
      </c>
      <c r="E567" s="13" t="s">
        <v>15</v>
      </c>
      <c r="F567" s="13" t="s">
        <v>4</v>
      </c>
      <c r="G567" s="3" t="str">
        <f t="shared" si="153"/>
        <v>Approved</v>
      </c>
      <c r="H567" s="2" t="str">
        <f t="shared" si="148"/>
        <v xml:space="preserve"> </v>
      </c>
      <c r="M567" s="45" t="str">
        <f t="shared" si="155"/>
        <v>Data</v>
      </c>
    </row>
    <row r="568" spans="1:13" ht="13.5" customHeight="1">
      <c r="A568" s="51" t="str">
        <f t="shared" si="162"/>
        <v>Bureau of Sociological Research</v>
      </c>
      <c r="B568" s="31"/>
      <c r="C568" s="13" t="s">
        <v>877</v>
      </c>
      <c r="D568" s="67">
        <v>55.81</v>
      </c>
      <c r="E568" s="13" t="s">
        <v>15</v>
      </c>
      <c r="F568" s="13" t="s">
        <v>4</v>
      </c>
      <c r="G568" s="3" t="str">
        <f t="shared" si="153"/>
        <v>Approved</v>
      </c>
      <c r="H568" s="2" t="str">
        <f t="shared" si="148"/>
        <v xml:space="preserve"> </v>
      </c>
      <c r="M568" s="45" t="str">
        <f t="shared" si="155"/>
        <v>Data</v>
      </c>
    </row>
    <row r="569" spans="1:13" ht="13.5" customHeight="1">
      <c r="A569" s="51" t="str">
        <f t="shared" si="162"/>
        <v>Bureau of Sociological Research</v>
      </c>
      <c r="B569" s="31"/>
      <c r="C569" s="13" t="s">
        <v>878</v>
      </c>
      <c r="D569" s="67">
        <v>54.42</v>
      </c>
      <c r="E569" s="13" t="s">
        <v>15</v>
      </c>
      <c r="F569" s="13" t="s">
        <v>4</v>
      </c>
      <c r="G569" s="3" t="str">
        <f t="shared" si="153"/>
        <v>Approved</v>
      </c>
      <c r="H569" s="2" t="str">
        <f t="shared" si="148"/>
        <v xml:space="preserve"> </v>
      </c>
    </row>
    <row r="570" spans="1:13" ht="12" customHeight="1">
      <c r="A570" s="50" t="str">
        <f t="shared" si="162"/>
        <v>Bureau of Sociological Research</v>
      </c>
      <c r="B570" s="31"/>
      <c r="C570" s="13" t="s">
        <v>879</v>
      </c>
      <c r="D570" s="67">
        <v>38.64</v>
      </c>
      <c r="E570" s="13" t="s">
        <v>15</v>
      </c>
      <c r="F570" s="13" t="s">
        <v>4</v>
      </c>
      <c r="G570" s="3" t="str">
        <f t="shared" si="153"/>
        <v>Approved</v>
      </c>
      <c r="H570" s="2" t="str">
        <f t="shared" ref="H570:H574" si="163">IF(G570="Not Approved",LEFT($D$1,4)&amp;""&amp;LEFT($D$2,4)," ")</f>
        <v xml:space="preserve"> </v>
      </c>
      <c r="M570" s="45" t="str">
        <f t="shared" ref="M570:M663" si="164">IF(ISBLANK(F570),IF(ISBLANK(B570),IF(ISBLANK(C570),"Blank","Data"),"Data"),"Data")</f>
        <v>Data</v>
      </c>
    </row>
    <row r="571" spans="1:13" ht="12.75" customHeight="1">
      <c r="A571" s="50" t="str">
        <f t="shared" si="162"/>
        <v>Bureau of Sociological Research</v>
      </c>
      <c r="B571" s="31"/>
      <c r="C571" s="13" t="s">
        <v>880</v>
      </c>
      <c r="D571" s="67">
        <v>30.41</v>
      </c>
      <c r="E571" s="13" t="s">
        <v>15</v>
      </c>
      <c r="F571" s="13" t="s">
        <v>4</v>
      </c>
      <c r="G571" s="3" t="str">
        <f t="shared" si="153"/>
        <v>Approved</v>
      </c>
      <c r="H571" s="2" t="str">
        <f t="shared" si="163"/>
        <v xml:space="preserve"> </v>
      </c>
      <c r="M571" s="45" t="str">
        <f t="shared" si="164"/>
        <v>Data</v>
      </c>
    </row>
    <row r="572" spans="1:13" ht="12.75" customHeight="1">
      <c r="A572" s="50" t="str">
        <f t="shared" si="162"/>
        <v>Bureau of Sociological Research</v>
      </c>
      <c r="B572" s="31"/>
      <c r="C572" s="13" t="s">
        <v>881</v>
      </c>
      <c r="D572" s="67">
        <v>49.75</v>
      </c>
      <c r="E572" s="13" t="s">
        <v>15</v>
      </c>
      <c r="F572" s="13" t="s">
        <v>4</v>
      </c>
      <c r="G572" s="3" t="str">
        <f t="shared" si="153"/>
        <v>Approved</v>
      </c>
      <c r="H572" s="2" t="str">
        <f t="shared" si="163"/>
        <v xml:space="preserve"> </v>
      </c>
      <c r="M572" s="45" t="str">
        <f t="shared" si="164"/>
        <v>Data</v>
      </c>
    </row>
    <row r="573" spans="1:13" ht="12.75" customHeight="1">
      <c r="A573" s="51" t="str">
        <f t="shared" ref="A573:A590" si="165">IF(G573="Approved",A572,IF(G573="Not Approved",A572," "))</f>
        <v>Bureau of Sociological Research</v>
      </c>
      <c r="B573" s="31"/>
      <c r="C573" s="13" t="s">
        <v>882</v>
      </c>
      <c r="D573" s="67">
        <v>16.43</v>
      </c>
      <c r="E573" s="13" t="s">
        <v>15</v>
      </c>
      <c r="F573" s="13" t="s">
        <v>4</v>
      </c>
      <c r="G573" s="3" t="str">
        <f t="shared" si="153"/>
        <v>Approved</v>
      </c>
      <c r="H573" s="2" t="str">
        <f t="shared" si="163"/>
        <v xml:space="preserve"> </v>
      </c>
      <c r="M573" s="45" t="str">
        <f t="shared" si="164"/>
        <v>Data</v>
      </c>
    </row>
    <row r="574" spans="1:13" ht="12.75" customHeight="1">
      <c r="A574" s="51" t="str">
        <f t="shared" si="165"/>
        <v>Bureau of Sociological Research</v>
      </c>
      <c r="B574" s="31"/>
      <c r="C574" s="13" t="s">
        <v>883</v>
      </c>
      <c r="D574" s="67">
        <v>60.97</v>
      </c>
      <c r="E574" s="13" t="s">
        <v>15</v>
      </c>
      <c r="F574" s="13" t="s">
        <v>4</v>
      </c>
      <c r="G574" s="3" t="str">
        <f t="shared" si="153"/>
        <v>Approved</v>
      </c>
      <c r="H574" s="2" t="str">
        <f t="shared" si="163"/>
        <v xml:space="preserve"> </v>
      </c>
      <c r="M574" s="45" t="str">
        <f t="shared" ref="M574" si="166">IF(ISBLANK(F574),IF(ISBLANK(B574),IF(ISBLANK(C574),"Blank","Data"),"Data"),"Data")</f>
        <v>Data</v>
      </c>
    </row>
    <row r="575" spans="1:13" ht="12.75" customHeight="1">
      <c r="A575" s="51" t="str">
        <f t="shared" si="165"/>
        <v>Bureau of Sociological Research</v>
      </c>
      <c r="B575" s="31"/>
      <c r="C575" s="13" t="s">
        <v>884</v>
      </c>
      <c r="D575" s="67">
        <v>49.38</v>
      </c>
      <c r="E575" s="13" t="s">
        <v>15</v>
      </c>
      <c r="F575" s="13" t="s">
        <v>4</v>
      </c>
      <c r="G575" s="3" t="str">
        <f t="shared" si="153"/>
        <v>Approved</v>
      </c>
      <c r="H575" s="2" t="str">
        <f t="shared" ref="H575:H576" si="167">IF(G575="Not Approved",LEFT($D$1,4)&amp;""&amp;LEFT($D$2,4)," ")</f>
        <v xml:space="preserve"> </v>
      </c>
      <c r="M575" s="45" t="str">
        <f t="shared" ref="M575:M576" si="168">IF(ISBLANK(F575),IF(ISBLANK(B575),IF(ISBLANK(C575),"Blank","Data"),"Data"),"Data")</f>
        <v>Data</v>
      </c>
    </row>
    <row r="576" spans="1:13" ht="12.75" customHeight="1">
      <c r="A576" s="50" t="str">
        <f t="shared" si="165"/>
        <v>Bureau of Sociological Research</v>
      </c>
      <c r="B576" s="31"/>
      <c r="C576" s="13" t="s">
        <v>885</v>
      </c>
      <c r="D576" s="67">
        <v>46.01</v>
      </c>
      <c r="E576" s="13" t="s">
        <v>15</v>
      </c>
      <c r="F576" s="13" t="s">
        <v>4</v>
      </c>
      <c r="G576" s="3" t="str">
        <f t="shared" si="153"/>
        <v>Approved</v>
      </c>
      <c r="H576" s="2" t="str">
        <f t="shared" si="167"/>
        <v xml:space="preserve"> </v>
      </c>
      <c r="M576" s="45" t="str">
        <f t="shared" si="168"/>
        <v>Data</v>
      </c>
    </row>
    <row r="577" spans="1:85" ht="12.75" customHeight="1">
      <c r="A577" s="50" t="str">
        <f t="shared" si="165"/>
        <v>Bureau of Sociological Research</v>
      </c>
      <c r="B577" s="31"/>
      <c r="C577" s="13" t="s">
        <v>886</v>
      </c>
      <c r="D577" s="67">
        <v>41.57</v>
      </c>
      <c r="E577" s="13" t="s">
        <v>15</v>
      </c>
      <c r="F577" s="13" t="s">
        <v>4</v>
      </c>
      <c r="G577" s="3" t="str">
        <f t="shared" si="153"/>
        <v>Approved</v>
      </c>
      <c r="H577" s="2" t="str">
        <f t="shared" ref="H577:H578" si="169">IF(G577="Not Approved",LEFT($D$1,4)&amp;""&amp;LEFT($D$2,4)," ")</f>
        <v xml:space="preserve"> </v>
      </c>
    </row>
    <row r="578" spans="1:85" ht="12.75" customHeight="1">
      <c r="A578" s="50" t="str">
        <f t="shared" si="165"/>
        <v>Bureau of Sociological Research</v>
      </c>
      <c r="B578" s="31"/>
      <c r="C578" s="13" t="s">
        <v>887</v>
      </c>
      <c r="D578" s="67">
        <v>25.31</v>
      </c>
      <c r="E578" s="13" t="s">
        <v>15</v>
      </c>
      <c r="F578" s="13" t="s">
        <v>4</v>
      </c>
      <c r="G578" s="3" t="str">
        <f t="shared" si="153"/>
        <v>Approved</v>
      </c>
      <c r="H578" s="2" t="str">
        <f t="shared" si="169"/>
        <v xml:space="preserve"> </v>
      </c>
    </row>
    <row r="579" spans="1:85" ht="12.75" customHeight="1">
      <c r="A579" s="51" t="str">
        <f t="shared" si="165"/>
        <v>Bureau of Sociological Research</v>
      </c>
      <c r="B579" s="31"/>
      <c r="C579" s="13" t="s">
        <v>888</v>
      </c>
      <c r="D579" s="67">
        <v>27.75</v>
      </c>
      <c r="E579" s="13" t="s">
        <v>15</v>
      </c>
      <c r="F579" s="13" t="s">
        <v>4</v>
      </c>
      <c r="G579" s="3" t="str">
        <f t="shared" si="153"/>
        <v>Approved</v>
      </c>
      <c r="H579" s="2" t="str">
        <f t="shared" ref="H579" si="170">IF(G579="Not Approved",LEFT($D$1,4)&amp;""&amp;LEFT($D$2,4)," ")</f>
        <v xml:space="preserve"> </v>
      </c>
    </row>
    <row r="580" spans="1:85" ht="12.75" customHeight="1">
      <c r="A580" s="51" t="str">
        <f t="shared" si="165"/>
        <v>Bureau of Sociological Research</v>
      </c>
      <c r="B580" s="31"/>
      <c r="C580" s="13" t="s">
        <v>889</v>
      </c>
      <c r="D580" s="67">
        <v>28.32</v>
      </c>
      <c r="E580" s="13" t="s">
        <v>15</v>
      </c>
      <c r="F580" s="13" t="s">
        <v>4</v>
      </c>
      <c r="G580" s="3" t="str">
        <f t="shared" ref="G580:G590" si="171">IF(ISBLANK(F580)," ",IF(F580=$F$2, "Approved",IF(F580=$F$1,"Approved","Not Approved")))</f>
        <v>Approved</v>
      </c>
      <c r="H580" s="2" t="str">
        <f t="shared" ref="H580:H590" si="172">IF(G580="Not Approved",LEFT($D$1,4)&amp;""&amp;LEFT($D$2,4)," ")</f>
        <v xml:space="preserve"> </v>
      </c>
    </row>
    <row r="581" spans="1:85" ht="12.75" customHeight="1">
      <c r="A581" s="51" t="str">
        <f t="shared" si="165"/>
        <v>Bureau of Sociological Research</v>
      </c>
      <c r="B581" s="31"/>
      <c r="C581" s="13" t="s">
        <v>890</v>
      </c>
      <c r="D581" s="67">
        <v>24.33</v>
      </c>
      <c r="E581" s="13" t="s">
        <v>15</v>
      </c>
      <c r="F581" s="13" t="s">
        <v>4</v>
      </c>
      <c r="G581" s="3" t="str">
        <f t="shared" si="171"/>
        <v>Approved</v>
      </c>
      <c r="H581" s="2" t="str">
        <f t="shared" si="172"/>
        <v xml:space="preserve"> </v>
      </c>
    </row>
    <row r="582" spans="1:85" ht="12.75" customHeight="1">
      <c r="A582" s="50" t="str">
        <f t="shared" si="165"/>
        <v>Bureau of Sociological Research</v>
      </c>
      <c r="B582" s="31"/>
      <c r="C582" s="13" t="s">
        <v>891</v>
      </c>
      <c r="D582" s="67">
        <v>25.85</v>
      </c>
      <c r="E582" s="13" t="s">
        <v>15</v>
      </c>
      <c r="F582" s="13" t="s">
        <v>4</v>
      </c>
      <c r="G582" s="3" t="str">
        <f t="shared" si="171"/>
        <v>Approved</v>
      </c>
      <c r="H582" s="2" t="str">
        <f t="shared" si="172"/>
        <v xml:space="preserve"> </v>
      </c>
    </row>
    <row r="583" spans="1:85" ht="12.75" customHeight="1">
      <c r="A583" s="50" t="str">
        <f t="shared" si="165"/>
        <v>Bureau of Sociological Research</v>
      </c>
      <c r="B583" s="31"/>
      <c r="C583" s="13" t="s">
        <v>892</v>
      </c>
      <c r="D583" s="67">
        <v>24.62</v>
      </c>
      <c r="E583" s="13" t="s">
        <v>15</v>
      </c>
      <c r="F583" s="13" t="s">
        <v>4</v>
      </c>
      <c r="G583" s="3" t="str">
        <f t="shared" si="171"/>
        <v>Approved</v>
      </c>
      <c r="H583" s="2" t="str">
        <f t="shared" si="172"/>
        <v xml:space="preserve"> </v>
      </c>
    </row>
    <row r="584" spans="1:85" ht="12.75" customHeight="1">
      <c r="A584" s="50" t="str">
        <f t="shared" si="165"/>
        <v>Bureau of Sociological Research</v>
      </c>
      <c r="B584" s="31"/>
      <c r="C584" s="13" t="s">
        <v>893</v>
      </c>
      <c r="D584" s="67">
        <v>24.63</v>
      </c>
      <c r="E584" s="13" t="s">
        <v>15</v>
      </c>
      <c r="F584" s="13" t="s">
        <v>4</v>
      </c>
      <c r="G584" s="3" t="str">
        <f t="shared" si="171"/>
        <v>Approved</v>
      </c>
      <c r="H584" s="2" t="str">
        <f t="shared" si="172"/>
        <v xml:space="preserve"> </v>
      </c>
    </row>
    <row r="585" spans="1:85" ht="12.75" customHeight="1">
      <c r="A585" s="51" t="str">
        <f t="shared" si="165"/>
        <v>Bureau of Sociological Research</v>
      </c>
      <c r="B585" s="31"/>
      <c r="C585" s="13" t="s">
        <v>894</v>
      </c>
      <c r="D585" s="67">
        <v>21.98</v>
      </c>
      <c r="E585" s="13" t="s">
        <v>15</v>
      </c>
      <c r="F585" s="13" t="s">
        <v>4</v>
      </c>
      <c r="G585" s="3" t="str">
        <f t="shared" si="171"/>
        <v>Approved</v>
      </c>
      <c r="H585" s="2" t="str">
        <f t="shared" si="172"/>
        <v xml:space="preserve"> </v>
      </c>
    </row>
    <row r="586" spans="1:85" ht="12.75" customHeight="1">
      <c r="A586" s="51" t="str">
        <f t="shared" si="165"/>
        <v>Bureau of Sociological Research</v>
      </c>
      <c r="B586" s="31"/>
      <c r="C586" s="13" t="s">
        <v>895</v>
      </c>
      <c r="D586" s="67">
        <v>16.940000000000001</v>
      </c>
      <c r="E586" s="13" t="s">
        <v>15</v>
      </c>
      <c r="F586" s="13" t="s">
        <v>4</v>
      </c>
      <c r="G586" s="3" t="str">
        <f t="shared" si="171"/>
        <v>Approved</v>
      </c>
      <c r="H586" s="2" t="str">
        <f t="shared" si="172"/>
        <v xml:space="preserve"> </v>
      </c>
    </row>
    <row r="587" spans="1:85" ht="12.75" customHeight="1">
      <c r="A587" s="51" t="str">
        <f t="shared" si="165"/>
        <v>Bureau of Sociological Research</v>
      </c>
      <c r="B587" s="31"/>
      <c r="C587" s="13" t="s">
        <v>896</v>
      </c>
      <c r="D587" s="67">
        <v>18.59</v>
      </c>
      <c r="E587" s="13" t="s">
        <v>15</v>
      </c>
      <c r="F587" s="13" t="s">
        <v>4</v>
      </c>
      <c r="G587" s="3" t="str">
        <f t="shared" si="171"/>
        <v>Approved</v>
      </c>
      <c r="H587" s="2" t="str">
        <f t="shared" si="172"/>
        <v xml:space="preserve"> </v>
      </c>
    </row>
    <row r="588" spans="1:85" ht="12.75" customHeight="1">
      <c r="A588" s="50" t="str">
        <f t="shared" si="165"/>
        <v>Bureau of Sociological Research</v>
      </c>
      <c r="B588" s="31"/>
      <c r="C588" s="13" t="s">
        <v>897</v>
      </c>
      <c r="D588" s="67">
        <v>16.59</v>
      </c>
      <c r="E588" s="13" t="s">
        <v>15</v>
      </c>
      <c r="F588" s="13" t="s">
        <v>4</v>
      </c>
      <c r="G588" s="3" t="str">
        <f t="shared" si="171"/>
        <v>Approved</v>
      </c>
      <c r="H588" s="2" t="str">
        <f t="shared" si="172"/>
        <v xml:space="preserve"> </v>
      </c>
    </row>
    <row r="589" spans="1:85" ht="12.75" customHeight="1">
      <c r="A589" s="50" t="str">
        <f t="shared" si="165"/>
        <v>Bureau of Sociological Research</v>
      </c>
      <c r="B589" s="31"/>
      <c r="C589" s="13" t="s">
        <v>898</v>
      </c>
      <c r="D589" s="67">
        <v>17.64</v>
      </c>
      <c r="E589" s="13" t="s">
        <v>15</v>
      </c>
      <c r="F589" s="13" t="s">
        <v>4</v>
      </c>
      <c r="G589" s="3" t="str">
        <f t="shared" si="171"/>
        <v>Approved</v>
      </c>
      <c r="H589" s="2" t="str">
        <f t="shared" si="172"/>
        <v xml:space="preserve"> </v>
      </c>
    </row>
    <row r="590" spans="1:85" ht="12.75" customHeight="1">
      <c r="A590" s="50" t="str">
        <f t="shared" si="165"/>
        <v>Bureau of Sociological Research</v>
      </c>
      <c r="B590" s="31"/>
      <c r="C590" s="13" t="s">
        <v>899</v>
      </c>
      <c r="D590" s="67">
        <v>20.88</v>
      </c>
      <c r="E590" s="13" t="s">
        <v>15</v>
      </c>
      <c r="F590" s="13" t="s">
        <v>4</v>
      </c>
      <c r="G590" s="3" t="str">
        <f t="shared" si="171"/>
        <v>Approved</v>
      </c>
      <c r="H590" s="2" t="str">
        <f t="shared" si="172"/>
        <v xml:space="preserve"> </v>
      </c>
    </row>
    <row r="591" spans="1:85" s="88" customFormat="1" ht="12.75" customHeight="1">
      <c r="A591" s="84"/>
      <c r="B591" s="85"/>
      <c r="C591" s="86"/>
      <c r="D591" s="87"/>
      <c r="E591" s="86"/>
      <c r="F591" s="86"/>
      <c r="G591" s="12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  <c r="AE591" s="86"/>
      <c r="AF591" s="86"/>
      <c r="AG591" s="86"/>
      <c r="AH591" s="86"/>
      <c r="AI591" s="86"/>
      <c r="AJ591" s="86"/>
      <c r="AK591" s="86"/>
      <c r="AL591" s="86"/>
      <c r="AM591" s="86"/>
      <c r="AN591" s="86"/>
      <c r="AO591" s="86"/>
      <c r="AP591" s="86"/>
      <c r="AQ591" s="86"/>
      <c r="AR591" s="86"/>
      <c r="AS591" s="86"/>
      <c r="AT591" s="86"/>
      <c r="AU591" s="86"/>
      <c r="AV591" s="86"/>
      <c r="AW591" s="86"/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  <c r="BJ591" s="86"/>
      <c r="BK591" s="86"/>
      <c r="BL591" s="86"/>
      <c r="BM591" s="86"/>
      <c r="BN591" s="86"/>
      <c r="BO591" s="86"/>
      <c r="BP591" s="86"/>
      <c r="BQ591" s="86"/>
      <c r="BR591" s="86"/>
      <c r="BS591" s="86"/>
      <c r="BT591" s="86"/>
      <c r="BU591" s="86"/>
      <c r="BV591" s="86"/>
      <c r="BW591" s="86"/>
      <c r="BX591" s="86"/>
      <c r="BY591" s="86"/>
      <c r="BZ591" s="86"/>
      <c r="CA591" s="86"/>
      <c r="CB591" s="86"/>
      <c r="CC591" s="86"/>
      <c r="CD591" s="86"/>
      <c r="CE591" s="86"/>
      <c r="CF591" s="86"/>
      <c r="CG591" s="86"/>
    </row>
    <row r="592" spans="1:85" s="95" customFormat="1" ht="12.75" customHeight="1">
      <c r="A592" s="11" t="s">
        <v>900</v>
      </c>
      <c r="B592" s="31" t="s">
        <v>901</v>
      </c>
      <c r="C592" s="13" t="s">
        <v>902</v>
      </c>
      <c r="D592" s="30">
        <v>275</v>
      </c>
      <c r="E592" s="13" t="s">
        <v>15</v>
      </c>
      <c r="F592" s="13" t="s">
        <v>4</v>
      </c>
      <c r="G592" s="3" t="str">
        <f t="shared" ref="G592:G631" si="173">IF(ISBLANK(F592)," ",IF(F592=$F$2, "Approved",IF(F592=$F$1,"Approved","Not Approved")))</f>
        <v>Approved</v>
      </c>
      <c r="H592" s="2" t="str">
        <f t="shared" ref="H592:H631" si="174">IF(G592="Not Approved",LEFT($D$1,4)&amp;""&amp;LEFT($D$2,4)," ")</f>
        <v xml:space="preserve"> </v>
      </c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  <c r="BP592" s="45"/>
      <c r="BQ592" s="45"/>
      <c r="BR592" s="45"/>
      <c r="BS592" s="45"/>
      <c r="BT592" s="45"/>
      <c r="BU592" s="45"/>
      <c r="BV592" s="45"/>
      <c r="BW592" s="45"/>
      <c r="BX592" s="45"/>
      <c r="BY592" s="45"/>
      <c r="BZ592" s="45"/>
      <c r="CA592" s="45"/>
      <c r="CB592" s="45"/>
      <c r="CC592" s="45"/>
      <c r="CD592" s="45"/>
      <c r="CE592" s="45"/>
      <c r="CF592" s="45"/>
      <c r="CG592" s="45"/>
    </row>
    <row r="593" spans="1:13" ht="12.75" customHeight="1">
      <c r="A593" s="51" t="str">
        <f t="shared" ref="A593:A595" si="175">IF(G593="Approved",A592,IF(G593="Not Approved",A592," "))</f>
        <v xml:space="preserve">Ithaca Farms </v>
      </c>
      <c r="B593" s="31"/>
      <c r="C593" s="13" t="s">
        <v>903</v>
      </c>
      <c r="D593" s="30">
        <v>350</v>
      </c>
      <c r="E593" s="13" t="s">
        <v>15</v>
      </c>
      <c r="F593" s="13" t="s">
        <v>4</v>
      </c>
      <c r="G593" s="3" t="str">
        <f t="shared" si="173"/>
        <v>Approved</v>
      </c>
      <c r="H593" s="2" t="str">
        <f t="shared" si="174"/>
        <v xml:space="preserve"> </v>
      </c>
      <c r="M593" s="45" t="str">
        <f t="shared" ref="M593" si="176">IF(ISBLANK(F593),IF(ISBLANK(B593),IF(ISBLANK(C593),"Blank","Data"),"Data"),"Data")</f>
        <v>Data</v>
      </c>
    </row>
    <row r="594" spans="1:13" ht="12.75" customHeight="1">
      <c r="A594" s="51" t="str">
        <f t="shared" si="175"/>
        <v xml:space="preserve">Ithaca Farms </v>
      </c>
      <c r="B594" s="31"/>
      <c r="C594" s="13" t="s">
        <v>904</v>
      </c>
      <c r="D594" s="30">
        <v>250</v>
      </c>
      <c r="E594" s="13" t="s">
        <v>15</v>
      </c>
      <c r="F594" s="13" t="s">
        <v>4</v>
      </c>
      <c r="G594" s="3" t="str">
        <f t="shared" si="173"/>
        <v>Approved</v>
      </c>
      <c r="H594" s="2" t="str">
        <f t="shared" si="174"/>
        <v xml:space="preserve"> </v>
      </c>
    </row>
    <row r="595" spans="1:13" ht="12.75" customHeight="1">
      <c r="A595" s="51" t="str">
        <f t="shared" si="175"/>
        <v xml:space="preserve">Ithaca Farms </v>
      </c>
      <c r="B595" s="31"/>
      <c r="C595" s="13" t="s">
        <v>905</v>
      </c>
      <c r="D595" s="30">
        <v>33</v>
      </c>
      <c r="E595" s="13" t="s">
        <v>15</v>
      </c>
      <c r="F595" s="13" t="s">
        <v>4</v>
      </c>
      <c r="G595" s="3" t="str">
        <f t="shared" si="173"/>
        <v>Approved</v>
      </c>
      <c r="H595" s="2" t="str">
        <f t="shared" si="174"/>
        <v xml:space="preserve"> </v>
      </c>
      <c r="M595" s="45" t="str">
        <f t="shared" ref="M595" si="177">IF(ISBLANK(F595),IF(ISBLANK(B595),IF(ISBLANK(C595),"Blank","Data"),"Data"),"Data")</f>
        <v>Data</v>
      </c>
    </row>
    <row r="596" spans="1:13" ht="12.75" customHeight="1">
      <c r="A596" s="51"/>
      <c r="B596" s="31"/>
      <c r="C596" s="13" t="s">
        <v>906</v>
      </c>
      <c r="D596" s="30">
        <v>52.5</v>
      </c>
      <c r="E596" s="13" t="s">
        <v>15</v>
      </c>
      <c r="F596" s="13" t="s">
        <v>4</v>
      </c>
      <c r="G596" s="3" t="str">
        <f t="shared" si="173"/>
        <v>Approved</v>
      </c>
      <c r="H596" s="2" t="str">
        <f t="shared" si="174"/>
        <v xml:space="preserve"> </v>
      </c>
    </row>
    <row r="597" spans="1:13" ht="12.75" customHeight="1">
      <c r="A597" s="51"/>
      <c r="B597" s="31"/>
      <c r="C597" s="13" t="s">
        <v>907</v>
      </c>
      <c r="D597" s="30">
        <v>46.2</v>
      </c>
      <c r="E597" s="13" t="s">
        <v>15</v>
      </c>
      <c r="F597" s="13" t="s">
        <v>4</v>
      </c>
      <c r="G597" s="3" t="str">
        <f t="shared" si="173"/>
        <v>Approved</v>
      </c>
      <c r="H597" s="2" t="str">
        <f t="shared" si="174"/>
        <v xml:space="preserve"> </v>
      </c>
    </row>
    <row r="598" spans="1:13" ht="12.75" customHeight="1">
      <c r="A598" s="51"/>
      <c r="B598" s="31"/>
      <c r="C598" s="13" t="s">
        <v>908</v>
      </c>
      <c r="D598" s="30">
        <v>47.5</v>
      </c>
      <c r="E598" s="13" t="s">
        <v>15</v>
      </c>
      <c r="F598" s="13" t="s">
        <v>4</v>
      </c>
      <c r="G598" s="3" t="str">
        <f t="shared" si="173"/>
        <v>Approved</v>
      </c>
      <c r="H598" s="2" t="str">
        <f t="shared" si="174"/>
        <v xml:space="preserve"> </v>
      </c>
    </row>
    <row r="599" spans="1:13" ht="12.75" customHeight="1">
      <c r="A599" s="51"/>
      <c r="B599" s="31"/>
      <c r="C599" s="13" t="s">
        <v>909</v>
      </c>
      <c r="D599" s="30">
        <v>45</v>
      </c>
      <c r="E599" s="13" t="s">
        <v>15</v>
      </c>
      <c r="F599" s="13" t="s">
        <v>4</v>
      </c>
      <c r="G599" s="3" t="str">
        <f t="shared" si="173"/>
        <v>Approved</v>
      </c>
      <c r="H599" s="2" t="str">
        <f t="shared" si="174"/>
        <v xml:space="preserve"> </v>
      </c>
    </row>
    <row r="600" spans="1:13" ht="12.75" customHeight="1">
      <c r="A600" s="51"/>
      <c r="B600" s="31"/>
      <c r="C600" s="13" t="s">
        <v>910</v>
      </c>
      <c r="D600" s="30">
        <v>42.5</v>
      </c>
      <c r="E600" s="13" t="s">
        <v>15</v>
      </c>
      <c r="F600" s="13" t="s">
        <v>4</v>
      </c>
      <c r="G600" s="3" t="str">
        <f t="shared" si="173"/>
        <v>Approved</v>
      </c>
      <c r="H600" s="2" t="str">
        <f t="shared" si="174"/>
        <v xml:space="preserve"> </v>
      </c>
    </row>
    <row r="601" spans="1:13" ht="12.75" customHeight="1">
      <c r="A601" s="51"/>
      <c r="B601" s="31"/>
      <c r="C601" s="13" t="s">
        <v>911</v>
      </c>
      <c r="D601" s="30">
        <v>40</v>
      </c>
      <c r="E601" s="13" t="s">
        <v>15</v>
      </c>
      <c r="F601" s="13" t="s">
        <v>4</v>
      </c>
      <c r="G601" s="3" t="str">
        <f t="shared" si="173"/>
        <v>Approved</v>
      </c>
      <c r="H601" s="2" t="str">
        <f t="shared" si="174"/>
        <v xml:space="preserve"> </v>
      </c>
    </row>
    <row r="602" spans="1:13" ht="12.75" customHeight="1">
      <c r="A602" s="51"/>
      <c r="B602" s="31"/>
      <c r="C602" s="13" t="s">
        <v>912</v>
      </c>
      <c r="D602" s="30">
        <v>34.1</v>
      </c>
      <c r="E602" s="13" t="s">
        <v>15</v>
      </c>
      <c r="F602" s="13" t="s">
        <v>4</v>
      </c>
      <c r="G602" s="3" t="str">
        <f t="shared" si="173"/>
        <v>Approved</v>
      </c>
      <c r="H602" s="2" t="str">
        <f t="shared" si="174"/>
        <v xml:space="preserve"> </v>
      </c>
    </row>
    <row r="603" spans="1:13" ht="12.75" customHeight="1">
      <c r="A603" s="51"/>
      <c r="B603" s="31"/>
      <c r="C603" s="13" t="s">
        <v>913</v>
      </c>
      <c r="D603" s="30">
        <v>34.1</v>
      </c>
      <c r="E603" s="13" t="s">
        <v>15</v>
      </c>
      <c r="F603" s="13" t="s">
        <v>4</v>
      </c>
      <c r="G603" s="3" t="str">
        <f t="shared" si="173"/>
        <v>Approved</v>
      </c>
      <c r="H603" s="2" t="str">
        <f t="shared" si="174"/>
        <v xml:space="preserve"> </v>
      </c>
    </row>
    <row r="604" spans="1:13" ht="12.75" customHeight="1">
      <c r="A604" s="51"/>
      <c r="B604" s="31"/>
      <c r="C604" s="13" t="s">
        <v>914</v>
      </c>
      <c r="D604" s="30">
        <v>33</v>
      </c>
      <c r="E604" s="13" t="s">
        <v>15</v>
      </c>
      <c r="F604" s="13" t="s">
        <v>4</v>
      </c>
      <c r="G604" s="3" t="str">
        <f t="shared" si="173"/>
        <v>Approved</v>
      </c>
      <c r="H604" s="2" t="str">
        <f t="shared" si="174"/>
        <v xml:space="preserve"> </v>
      </c>
    </row>
    <row r="605" spans="1:13" ht="12.75" customHeight="1">
      <c r="A605" s="51"/>
      <c r="B605" s="31"/>
      <c r="C605" s="13" t="s">
        <v>915</v>
      </c>
      <c r="D605" s="30">
        <v>33</v>
      </c>
      <c r="E605" s="13" t="s">
        <v>15</v>
      </c>
      <c r="F605" s="13" t="s">
        <v>4</v>
      </c>
      <c r="G605" s="3" t="str">
        <f t="shared" si="173"/>
        <v>Approved</v>
      </c>
      <c r="H605" s="2" t="str">
        <f t="shared" si="174"/>
        <v xml:space="preserve"> </v>
      </c>
    </row>
    <row r="606" spans="1:13" ht="12.75" customHeight="1">
      <c r="A606" s="51"/>
      <c r="B606" s="31"/>
      <c r="C606" s="13" t="s">
        <v>916</v>
      </c>
      <c r="D606" s="30">
        <v>28.6</v>
      </c>
      <c r="E606" s="13" t="s">
        <v>15</v>
      </c>
      <c r="F606" s="13" t="s">
        <v>4</v>
      </c>
      <c r="G606" s="3" t="str">
        <f t="shared" si="173"/>
        <v>Approved</v>
      </c>
      <c r="H606" s="2" t="str">
        <f t="shared" si="174"/>
        <v xml:space="preserve"> </v>
      </c>
    </row>
    <row r="607" spans="1:13" ht="12.75" customHeight="1">
      <c r="A607" s="51"/>
      <c r="B607" s="31"/>
      <c r="C607" s="13" t="s">
        <v>917</v>
      </c>
      <c r="D607" s="30">
        <v>27.5</v>
      </c>
      <c r="E607" s="13" t="s">
        <v>15</v>
      </c>
      <c r="F607" s="13" t="s">
        <v>4</v>
      </c>
      <c r="G607" s="3" t="str">
        <f t="shared" si="173"/>
        <v>Approved</v>
      </c>
      <c r="H607" s="2" t="str">
        <f t="shared" si="174"/>
        <v xml:space="preserve"> </v>
      </c>
    </row>
    <row r="608" spans="1:13" ht="12.75" customHeight="1">
      <c r="A608" s="51"/>
      <c r="B608" s="31"/>
      <c r="C608" s="13" t="s">
        <v>918</v>
      </c>
      <c r="D608" s="30">
        <v>23.1</v>
      </c>
      <c r="E608" s="13" t="s">
        <v>15</v>
      </c>
      <c r="F608" s="13" t="s">
        <v>4</v>
      </c>
      <c r="G608" s="3" t="str">
        <f t="shared" si="173"/>
        <v>Approved</v>
      </c>
      <c r="H608" s="2" t="str">
        <f t="shared" si="174"/>
        <v xml:space="preserve"> </v>
      </c>
    </row>
    <row r="609" spans="1:8" ht="12.75" customHeight="1">
      <c r="A609" s="51"/>
      <c r="B609" s="31"/>
      <c r="C609" s="13" t="s">
        <v>919</v>
      </c>
      <c r="D609" s="30">
        <v>23.1</v>
      </c>
      <c r="E609" s="13" t="s">
        <v>15</v>
      </c>
      <c r="F609" s="13" t="s">
        <v>4</v>
      </c>
      <c r="G609" s="3" t="str">
        <f t="shared" si="173"/>
        <v>Approved</v>
      </c>
      <c r="H609" s="2" t="str">
        <f t="shared" si="174"/>
        <v xml:space="preserve"> </v>
      </c>
    </row>
    <row r="610" spans="1:8" ht="12.75" customHeight="1">
      <c r="A610" s="51"/>
      <c r="B610" s="31"/>
      <c r="C610" s="13" t="s">
        <v>920</v>
      </c>
      <c r="D610" s="30">
        <v>15.4</v>
      </c>
      <c r="E610" s="13" t="s">
        <v>15</v>
      </c>
      <c r="F610" s="13" t="s">
        <v>4</v>
      </c>
      <c r="G610" s="3" t="str">
        <f t="shared" si="173"/>
        <v>Approved</v>
      </c>
      <c r="H610" s="2" t="str">
        <f t="shared" si="174"/>
        <v xml:space="preserve"> </v>
      </c>
    </row>
    <row r="611" spans="1:8" ht="12.75" customHeight="1">
      <c r="A611" s="51"/>
      <c r="B611" s="31"/>
      <c r="C611" s="13" t="s">
        <v>921</v>
      </c>
      <c r="D611" s="30">
        <v>12.65</v>
      </c>
      <c r="E611" s="13" t="s">
        <v>15</v>
      </c>
      <c r="F611" s="13" t="s">
        <v>4</v>
      </c>
      <c r="G611" s="3" t="str">
        <f t="shared" si="173"/>
        <v>Approved</v>
      </c>
      <c r="H611" s="2" t="str">
        <f t="shared" si="174"/>
        <v xml:space="preserve"> </v>
      </c>
    </row>
    <row r="612" spans="1:8" ht="12.75" customHeight="1">
      <c r="A612" s="51"/>
      <c r="B612" s="31"/>
      <c r="C612" s="13" t="s">
        <v>922</v>
      </c>
      <c r="D612" s="30">
        <v>55</v>
      </c>
      <c r="E612" s="13" t="s">
        <v>231</v>
      </c>
      <c r="F612" s="13" t="s">
        <v>4</v>
      </c>
      <c r="G612" s="3" t="str">
        <f t="shared" si="173"/>
        <v>Approved</v>
      </c>
      <c r="H612" s="2" t="str">
        <f t="shared" si="174"/>
        <v xml:space="preserve"> </v>
      </c>
    </row>
    <row r="613" spans="1:8" ht="12.75" customHeight="1">
      <c r="A613" s="51"/>
      <c r="B613" s="31"/>
      <c r="C613" s="13" t="s">
        <v>923</v>
      </c>
      <c r="D613" s="30">
        <v>52.8</v>
      </c>
      <c r="E613" s="13" t="s">
        <v>231</v>
      </c>
      <c r="F613" s="13" t="s">
        <v>4</v>
      </c>
      <c r="G613" s="3" t="str">
        <f t="shared" si="173"/>
        <v>Approved</v>
      </c>
      <c r="H613" s="2" t="str">
        <f t="shared" si="174"/>
        <v xml:space="preserve"> </v>
      </c>
    </row>
    <row r="614" spans="1:8" ht="12.75" customHeight="1">
      <c r="A614" s="51"/>
      <c r="B614" s="31"/>
      <c r="C614" s="13" t="s">
        <v>924</v>
      </c>
      <c r="D614" s="30">
        <v>1.25</v>
      </c>
      <c r="E614" s="13" t="s">
        <v>49</v>
      </c>
      <c r="F614" s="13" t="s">
        <v>4</v>
      </c>
      <c r="G614" s="3" t="str">
        <f t="shared" si="173"/>
        <v>Approved</v>
      </c>
      <c r="H614" s="2" t="str">
        <f t="shared" si="174"/>
        <v xml:space="preserve"> </v>
      </c>
    </row>
    <row r="615" spans="1:8" ht="12.75" customHeight="1">
      <c r="A615" s="51"/>
      <c r="B615" s="31"/>
      <c r="C615" s="13" t="s">
        <v>925</v>
      </c>
      <c r="D615" s="30">
        <v>1.25</v>
      </c>
      <c r="E615" s="13" t="s">
        <v>49</v>
      </c>
      <c r="F615" s="13" t="s">
        <v>4</v>
      </c>
      <c r="G615" s="3" t="str">
        <f t="shared" si="173"/>
        <v>Approved</v>
      </c>
      <c r="H615" s="2" t="str">
        <f t="shared" si="174"/>
        <v xml:space="preserve"> </v>
      </c>
    </row>
    <row r="616" spans="1:8" ht="12.75" customHeight="1">
      <c r="A616" s="51"/>
      <c r="B616" s="31"/>
      <c r="C616" s="13" t="s">
        <v>926</v>
      </c>
      <c r="D616" s="30">
        <v>16.5</v>
      </c>
      <c r="E616" s="13" t="s">
        <v>15</v>
      </c>
      <c r="F616" s="13" t="s">
        <v>4</v>
      </c>
      <c r="G616" s="3" t="str">
        <f t="shared" si="173"/>
        <v>Approved</v>
      </c>
      <c r="H616" s="2" t="str">
        <f t="shared" si="174"/>
        <v xml:space="preserve"> </v>
      </c>
    </row>
    <row r="617" spans="1:8" ht="12.75" customHeight="1">
      <c r="A617" s="51"/>
      <c r="B617" s="31"/>
      <c r="C617" s="13" t="s">
        <v>927</v>
      </c>
      <c r="D617" s="30">
        <v>12.1</v>
      </c>
      <c r="E617" s="13" t="s">
        <v>115</v>
      </c>
      <c r="F617" s="13" t="s">
        <v>4</v>
      </c>
      <c r="G617" s="3" t="str">
        <f t="shared" si="173"/>
        <v>Approved</v>
      </c>
      <c r="H617" s="2" t="str">
        <f t="shared" si="174"/>
        <v xml:space="preserve"> </v>
      </c>
    </row>
    <row r="618" spans="1:8" ht="12.75" customHeight="1">
      <c r="A618" s="51"/>
      <c r="B618" s="31"/>
      <c r="C618" s="13" t="s">
        <v>928</v>
      </c>
      <c r="D618" s="30">
        <v>11</v>
      </c>
      <c r="E618" s="13" t="s">
        <v>115</v>
      </c>
      <c r="F618" s="13" t="s">
        <v>4</v>
      </c>
      <c r="G618" s="3" t="str">
        <f t="shared" si="173"/>
        <v>Approved</v>
      </c>
      <c r="H618" s="2" t="str">
        <f t="shared" si="174"/>
        <v xml:space="preserve"> </v>
      </c>
    </row>
    <row r="619" spans="1:8" ht="12.75" customHeight="1">
      <c r="A619" s="51"/>
      <c r="B619" s="31"/>
      <c r="C619" s="13" t="s">
        <v>929</v>
      </c>
      <c r="D619" s="30">
        <v>16.5</v>
      </c>
      <c r="E619" s="13" t="s">
        <v>115</v>
      </c>
      <c r="F619" s="13" t="s">
        <v>4</v>
      </c>
      <c r="G619" s="3" t="str">
        <f t="shared" si="173"/>
        <v>Approved</v>
      </c>
      <c r="H619" s="2" t="str">
        <f t="shared" si="174"/>
        <v xml:space="preserve"> </v>
      </c>
    </row>
    <row r="620" spans="1:8" ht="12.75" customHeight="1">
      <c r="A620" s="51"/>
      <c r="B620" s="31"/>
      <c r="C620" s="13" t="s">
        <v>930</v>
      </c>
      <c r="D620" s="30">
        <v>25</v>
      </c>
      <c r="E620" s="13" t="s">
        <v>115</v>
      </c>
      <c r="F620" s="13" t="s">
        <v>4</v>
      </c>
      <c r="G620" s="3" t="str">
        <f t="shared" si="173"/>
        <v>Approved</v>
      </c>
      <c r="H620" s="2" t="str">
        <f t="shared" si="174"/>
        <v xml:space="preserve"> </v>
      </c>
    </row>
    <row r="621" spans="1:8" ht="12.75" customHeight="1">
      <c r="A621" s="51"/>
      <c r="B621" s="31"/>
      <c r="C621" s="13" t="s">
        <v>931</v>
      </c>
      <c r="D621" s="30">
        <v>20</v>
      </c>
      <c r="E621" s="13" t="s">
        <v>15</v>
      </c>
      <c r="F621" s="13" t="s">
        <v>4</v>
      </c>
      <c r="G621" s="3" t="str">
        <f t="shared" si="173"/>
        <v>Approved</v>
      </c>
      <c r="H621" s="2" t="str">
        <f t="shared" si="174"/>
        <v xml:space="preserve"> </v>
      </c>
    </row>
    <row r="622" spans="1:8" ht="12.75" customHeight="1">
      <c r="A622" s="51"/>
      <c r="B622" s="31"/>
      <c r="C622" s="13" t="s">
        <v>932</v>
      </c>
      <c r="D622" s="30">
        <v>15</v>
      </c>
      <c r="E622" s="13" t="s">
        <v>15</v>
      </c>
      <c r="F622" s="13" t="s">
        <v>4</v>
      </c>
      <c r="G622" s="3" t="str">
        <f t="shared" si="173"/>
        <v>Approved</v>
      </c>
      <c r="H622" s="2" t="str">
        <f t="shared" si="174"/>
        <v xml:space="preserve"> </v>
      </c>
    </row>
    <row r="623" spans="1:8" ht="12.75" customHeight="1">
      <c r="A623" s="51"/>
      <c r="B623" s="31"/>
      <c r="C623" s="13" t="s">
        <v>933</v>
      </c>
      <c r="D623" s="30">
        <v>10</v>
      </c>
      <c r="E623" s="13" t="s">
        <v>115</v>
      </c>
      <c r="F623" s="13" t="s">
        <v>4</v>
      </c>
      <c r="G623" s="3" t="str">
        <f t="shared" si="173"/>
        <v>Approved</v>
      </c>
      <c r="H623" s="2" t="str">
        <f t="shared" si="174"/>
        <v xml:space="preserve"> </v>
      </c>
    </row>
    <row r="624" spans="1:8" ht="12.75" customHeight="1">
      <c r="A624" s="51"/>
      <c r="B624" s="31"/>
      <c r="C624" s="13" t="s">
        <v>934</v>
      </c>
      <c r="D624" s="30">
        <v>10</v>
      </c>
      <c r="E624" s="13" t="s">
        <v>140</v>
      </c>
      <c r="F624" s="13" t="s">
        <v>4</v>
      </c>
      <c r="G624" s="3" t="str">
        <f t="shared" si="173"/>
        <v>Approved</v>
      </c>
      <c r="H624" s="2" t="str">
        <f t="shared" si="174"/>
        <v xml:space="preserve"> </v>
      </c>
    </row>
    <row r="625" spans="1:13" ht="12.75" customHeight="1">
      <c r="A625" s="51"/>
      <c r="B625" s="31"/>
      <c r="C625" s="13" t="s">
        <v>935</v>
      </c>
      <c r="D625" s="30">
        <v>15</v>
      </c>
      <c r="E625" s="13" t="s">
        <v>115</v>
      </c>
      <c r="F625" s="13" t="s">
        <v>4</v>
      </c>
      <c r="G625" s="3" t="str">
        <f t="shared" si="173"/>
        <v>Approved</v>
      </c>
      <c r="H625" s="2" t="str">
        <f t="shared" si="174"/>
        <v xml:space="preserve"> </v>
      </c>
    </row>
    <row r="626" spans="1:13" ht="12.75" customHeight="1">
      <c r="A626" s="51"/>
      <c r="B626" s="31"/>
      <c r="C626" s="13" t="s">
        <v>936</v>
      </c>
      <c r="D626" s="30">
        <v>20</v>
      </c>
      <c r="E626" s="13" t="s">
        <v>115</v>
      </c>
      <c r="F626" s="13" t="s">
        <v>4</v>
      </c>
      <c r="G626" s="3" t="str">
        <f t="shared" si="173"/>
        <v>Approved</v>
      </c>
      <c r="H626" s="2" t="str">
        <f t="shared" si="174"/>
        <v xml:space="preserve"> </v>
      </c>
    </row>
    <row r="627" spans="1:13" ht="12.75" customHeight="1">
      <c r="A627" s="51"/>
      <c r="B627" s="31"/>
      <c r="C627" s="13" t="s">
        <v>937</v>
      </c>
      <c r="D627" s="30">
        <v>6</v>
      </c>
      <c r="E627" s="13" t="s">
        <v>938</v>
      </c>
      <c r="F627" s="13" t="s">
        <v>4</v>
      </c>
      <c r="G627" s="3" t="str">
        <f t="shared" si="173"/>
        <v>Approved</v>
      </c>
      <c r="H627" s="2" t="str">
        <f t="shared" si="174"/>
        <v xml:space="preserve"> </v>
      </c>
    </row>
    <row r="628" spans="1:13" ht="12.75" customHeight="1">
      <c r="A628" s="51"/>
      <c r="B628" s="31"/>
      <c r="C628" s="13" t="s">
        <v>939</v>
      </c>
      <c r="D628" s="30">
        <v>5.25</v>
      </c>
      <c r="E628" s="13" t="s">
        <v>140</v>
      </c>
      <c r="F628" s="13" t="s">
        <v>4</v>
      </c>
      <c r="G628" s="3" t="str">
        <f t="shared" si="173"/>
        <v>Approved</v>
      </c>
      <c r="H628" s="2" t="str">
        <f t="shared" si="174"/>
        <v xml:space="preserve"> </v>
      </c>
    </row>
    <row r="629" spans="1:13" ht="12.75" customHeight="1">
      <c r="A629" s="51"/>
      <c r="B629" s="31"/>
      <c r="C629" s="13" t="s">
        <v>940</v>
      </c>
      <c r="D629" s="30">
        <v>5</v>
      </c>
      <c r="E629" s="23" t="s">
        <v>941</v>
      </c>
      <c r="F629" s="13" t="s">
        <v>4</v>
      </c>
      <c r="G629" s="3" t="str">
        <f t="shared" si="173"/>
        <v>Approved</v>
      </c>
      <c r="H629" s="2" t="str">
        <f t="shared" si="174"/>
        <v xml:space="preserve"> </v>
      </c>
    </row>
    <row r="630" spans="1:13" ht="12.75" customHeight="1">
      <c r="A630" s="51"/>
      <c r="B630" s="31"/>
      <c r="C630" s="13" t="s">
        <v>942</v>
      </c>
      <c r="D630" s="30">
        <v>20</v>
      </c>
      <c r="E630" s="13" t="s">
        <v>140</v>
      </c>
      <c r="F630" s="13" t="s">
        <v>4</v>
      </c>
      <c r="G630" s="3" t="str">
        <f t="shared" si="173"/>
        <v>Approved</v>
      </c>
      <c r="H630" s="2" t="str">
        <f t="shared" si="174"/>
        <v xml:space="preserve"> </v>
      </c>
    </row>
    <row r="631" spans="1:13" ht="12.75" customHeight="1">
      <c r="A631" s="51"/>
      <c r="B631" s="31"/>
      <c r="C631" s="13" t="s">
        <v>943</v>
      </c>
      <c r="D631" s="30">
        <v>5.5</v>
      </c>
      <c r="E631" s="13" t="s">
        <v>941</v>
      </c>
      <c r="F631" s="13" t="s">
        <v>4</v>
      </c>
      <c r="G631" s="3" t="str">
        <f t="shared" si="173"/>
        <v>Approved</v>
      </c>
      <c r="H631" s="2" t="str">
        <f t="shared" si="174"/>
        <v xml:space="preserve"> </v>
      </c>
    </row>
    <row r="632" spans="1:13" ht="12.75">
      <c r="A632" s="96"/>
      <c r="B632" s="97"/>
      <c r="C632" s="98"/>
      <c r="D632" s="99"/>
      <c r="E632" s="98"/>
      <c r="F632" s="98"/>
      <c r="G632" s="127"/>
      <c r="H632" s="98"/>
    </row>
    <row r="633" spans="1:13" ht="12.75" customHeight="1">
      <c r="A633" s="11" t="s">
        <v>944</v>
      </c>
      <c r="B633" s="31" t="s">
        <v>945</v>
      </c>
      <c r="C633" s="13" t="s">
        <v>946</v>
      </c>
      <c r="D633" s="16"/>
      <c r="E633" s="13"/>
      <c r="F633" s="13"/>
      <c r="G633" s="3"/>
      <c r="H633" s="2"/>
    </row>
    <row r="634" spans="1:13" ht="12.75" customHeight="1">
      <c r="A634" s="51"/>
      <c r="B634" s="31"/>
      <c r="C634" s="22" t="s">
        <v>947</v>
      </c>
      <c r="D634" s="67">
        <v>125.77</v>
      </c>
      <c r="E634" s="2" t="s">
        <v>15</v>
      </c>
      <c r="F634" s="13" t="s">
        <v>4</v>
      </c>
      <c r="G634" s="3" t="str">
        <f t="shared" ref="G634:G639" si="178">IF(ISBLANK(F634)," ",IF(F634=$F$2, "Approved",IF(F634=$F$1,"Approved",IF(F634=$G$2,"Approved","Not Approved"))))</f>
        <v>Approved</v>
      </c>
      <c r="H634" s="2" t="str">
        <f t="shared" ref="H634:H639" si="179">IF(G634="Not Approved",LEFT($D$1,4)&amp;""&amp;LEFT($D$2,4)," ")</f>
        <v xml:space="preserve"> </v>
      </c>
    </row>
    <row r="635" spans="1:13" ht="12.75" customHeight="1">
      <c r="A635" s="51"/>
      <c r="B635" s="31"/>
      <c r="C635" s="22" t="s">
        <v>948</v>
      </c>
      <c r="D635" s="67">
        <v>91.23</v>
      </c>
      <c r="E635" s="2" t="s">
        <v>15</v>
      </c>
      <c r="F635" s="13" t="s">
        <v>4</v>
      </c>
      <c r="G635" s="3" t="str">
        <f t="shared" si="178"/>
        <v>Approved</v>
      </c>
      <c r="H635" s="2" t="str">
        <f t="shared" si="179"/>
        <v xml:space="preserve"> </v>
      </c>
    </row>
    <row r="636" spans="1:13" ht="12.75" customHeight="1">
      <c r="A636" s="51"/>
      <c r="B636" s="31"/>
      <c r="C636" s="22" t="s">
        <v>636</v>
      </c>
      <c r="D636" s="67">
        <v>59.08</v>
      </c>
      <c r="E636" s="2" t="s">
        <v>15</v>
      </c>
      <c r="F636" s="13" t="s">
        <v>4</v>
      </c>
      <c r="G636" s="3" t="str">
        <f t="shared" si="178"/>
        <v>Approved</v>
      </c>
      <c r="H636" s="2" t="str">
        <f t="shared" si="179"/>
        <v xml:space="preserve"> </v>
      </c>
    </row>
    <row r="637" spans="1:13" ht="12.75" customHeight="1">
      <c r="A637" s="51"/>
      <c r="B637" s="31"/>
      <c r="C637" s="22" t="s">
        <v>949</v>
      </c>
      <c r="D637" s="67">
        <v>57.66</v>
      </c>
      <c r="E637" s="2" t="s">
        <v>15</v>
      </c>
      <c r="F637" s="13" t="s">
        <v>4</v>
      </c>
      <c r="G637" s="3" t="str">
        <f t="shared" si="178"/>
        <v>Approved</v>
      </c>
      <c r="H637" s="2" t="str">
        <f t="shared" si="179"/>
        <v xml:space="preserve"> </v>
      </c>
    </row>
    <row r="638" spans="1:13" ht="12.75" customHeight="1">
      <c r="A638" s="51"/>
      <c r="B638" s="31"/>
      <c r="C638" s="22" t="s">
        <v>950</v>
      </c>
      <c r="D638" s="67">
        <v>20.8</v>
      </c>
      <c r="E638" s="2" t="s">
        <v>15</v>
      </c>
      <c r="F638" s="13" t="s">
        <v>4</v>
      </c>
      <c r="G638" s="3" t="str">
        <f t="shared" si="178"/>
        <v>Approved</v>
      </c>
      <c r="H638" s="2" t="str">
        <f t="shared" si="179"/>
        <v xml:space="preserve"> </v>
      </c>
    </row>
    <row r="639" spans="1:13" ht="12.75" customHeight="1">
      <c r="A639" s="51"/>
      <c r="B639" s="31"/>
      <c r="C639" s="22" t="s">
        <v>951</v>
      </c>
      <c r="D639" s="67">
        <v>10.5</v>
      </c>
      <c r="E639" s="2" t="s">
        <v>15</v>
      </c>
      <c r="F639" s="13" t="s">
        <v>4</v>
      </c>
      <c r="G639" s="3" t="str">
        <f t="shared" si="178"/>
        <v>Approved</v>
      </c>
      <c r="H639" s="2" t="str">
        <f t="shared" si="179"/>
        <v xml:space="preserve"> </v>
      </c>
    </row>
    <row r="640" spans="1:13" ht="12.75" customHeight="1">
      <c r="A640" s="51"/>
      <c r="B640" s="31"/>
      <c r="C640" s="83" t="s">
        <v>952</v>
      </c>
      <c r="D640" s="30"/>
      <c r="E640" s="2"/>
      <c r="F640" s="13"/>
      <c r="G640" s="3"/>
      <c r="H640" s="2" t="str">
        <f t="shared" ref="H640:H650" si="180">IF(G640="Not Approved",LEFT($D$1,4)&amp;""&amp;LEFT($D$2,4)," ")</f>
        <v xml:space="preserve"> </v>
      </c>
      <c r="M640" s="45" t="str">
        <f t="shared" si="164"/>
        <v>Data</v>
      </c>
    </row>
    <row r="641" spans="1:13" ht="12.75" customHeight="1">
      <c r="A641" s="51"/>
      <c r="B641" s="31"/>
      <c r="C641" s="22" t="s">
        <v>953</v>
      </c>
      <c r="D641" s="67">
        <v>18.43</v>
      </c>
      <c r="E641" s="2" t="s">
        <v>56</v>
      </c>
      <c r="F641" s="13" t="s">
        <v>4</v>
      </c>
      <c r="G641" s="3" t="str">
        <f t="shared" ref="G641:G656" si="181">IF(ISBLANK(F641)," ",IF(F641=$F$2, "Approved",IF(F641=$F$1,"Approved",IF(F641=$G$2,"Approved","Not Approved"))))</f>
        <v>Approved</v>
      </c>
      <c r="H641" s="2" t="str">
        <f t="shared" si="180"/>
        <v xml:space="preserve"> </v>
      </c>
      <c r="M641" s="45" t="str">
        <f t="shared" si="164"/>
        <v>Data</v>
      </c>
    </row>
    <row r="642" spans="1:13" ht="12.75" customHeight="1">
      <c r="A642" s="51"/>
      <c r="B642" s="31"/>
      <c r="C642" s="22" t="s">
        <v>954</v>
      </c>
      <c r="D642" s="67">
        <v>150.41999999999999</v>
      </c>
      <c r="E642" s="2" t="s">
        <v>56</v>
      </c>
      <c r="F642" s="13" t="s">
        <v>4</v>
      </c>
      <c r="G642" s="3" t="str">
        <f t="shared" si="181"/>
        <v>Approved</v>
      </c>
      <c r="H642" s="2" t="str">
        <f t="shared" si="180"/>
        <v xml:space="preserve"> </v>
      </c>
      <c r="M642" s="45" t="str">
        <f t="shared" si="164"/>
        <v>Data</v>
      </c>
    </row>
    <row r="643" spans="1:13" ht="12.75" customHeight="1">
      <c r="A643" s="51"/>
      <c r="B643" s="31"/>
      <c r="C643" s="22" t="s">
        <v>955</v>
      </c>
      <c r="D643" s="67">
        <v>1887.81</v>
      </c>
      <c r="E643" s="2" t="s">
        <v>56</v>
      </c>
      <c r="F643" s="13" t="s">
        <v>4</v>
      </c>
      <c r="G643" s="3" t="str">
        <f t="shared" si="181"/>
        <v>Approved</v>
      </c>
      <c r="H643" s="2" t="str">
        <f t="shared" si="180"/>
        <v xml:space="preserve"> </v>
      </c>
      <c r="M643" s="45" t="str">
        <f t="shared" si="164"/>
        <v>Data</v>
      </c>
    </row>
    <row r="644" spans="1:13" ht="12.75" customHeight="1">
      <c r="A644" s="51"/>
      <c r="B644" s="31"/>
      <c r="C644" s="22" t="s">
        <v>956</v>
      </c>
      <c r="D644" s="67">
        <v>3549.11</v>
      </c>
      <c r="E644" s="2" t="s">
        <v>56</v>
      </c>
      <c r="F644" s="13" t="s">
        <v>4</v>
      </c>
      <c r="G644" s="3" t="str">
        <f t="shared" si="181"/>
        <v>Approved</v>
      </c>
      <c r="H644" s="2" t="str">
        <f t="shared" si="180"/>
        <v xml:space="preserve"> </v>
      </c>
      <c r="M644" s="45" t="str">
        <f t="shared" si="164"/>
        <v>Data</v>
      </c>
    </row>
    <row r="645" spans="1:13" ht="12.75" customHeight="1">
      <c r="A645" s="51"/>
      <c r="B645" s="31"/>
      <c r="C645" s="22" t="s">
        <v>957</v>
      </c>
      <c r="D645" s="67">
        <v>1638.77</v>
      </c>
      <c r="E645" s="2" t="s">
        <v>56</v>
      </c>
      <c r="F645" s="13" t="s">
        <v>4</v>
      </c>
      <c r="G645" s="3" t="str">
        <f t="shared" si="181"/>
        <v>Approved</v>
      </c>
      <c r="H645" s="2" t="str">
        <f t="shared" si="180"/>
        <v xml:space="preserve"> </v>
      </c>
      <c r="M645" s="45" t="str">
        <f t="shared" si="164"/>
        <v>Data</v>
      </c>
    </row>
    <row r="646" spans="1:13" ht="12.75" customHeight="1">
      <c r="A646" s="51"/>
      <c r="B646" s="31"/>
      <c r="C646" s="22" t="s">
        <v>958</v>
      </c>
      <c r="D646" s="67">
        <v>4918.33</v>
      </c>
      <c r="E646" s="2" t="s">
        <v>56</v>
      </c>
      <c r="F646" s="13" t="s">
        <v>4</v>
      </c>
      <c r="G646" s="3" t="str">
        <f t="shared" si="181"/>
        <v>Approved</v>
      </c>
      <c r="H646" s="2" t="str">
        <f t="shared" si="180"/>
        <v xml:space="preserve"> </v>
      </c>
      <c r="M646" s="45" t="str">
        <f t="shared" si="164"/>
        <v>Data</v>
      </c>
    </row>
    <row r="647" spans="1:13" ht="12.75" customHeight="1">
      <c r="A647" s="51"/>
      <c r="B647" s="31"/>
      <c r="C647" s="22" t="s">
        <v>959</v>
      </c>
      <c r="D647" s="67">
        <v>10053.18</v>
      </c>
      <c r="E647" s="2" t="s">
        <v>56</v>
      </c>
      <c r="F647" s="13" t="s">
        <v>4</v>
      </c>
      <c r="G647" s="3" t="str">
        <f t="shared" si="181"/>
        <v>Approved</v>
      </c>
      <c r="H647" s="2" t="str">
        <f t="shared" si="180"/>
        <v xml:space="preserve"> </v>
      </c>
      <c r="M647" s="45" t="str">
        <f t="shared" si="164"/>
        <v>Data</v>
      </c>
    </row>
    <row r="648" spans="1:13" ht="12.75" customHeight="1">
      <c r="A648" s="51"/>
      <c r="B648" s="31"/>
      <c r="C648" s="22" t="s">
        <v>960</v>
      </c>
      <c r="D648" s="67">
        <v>19268.12</v>
      </c>
      <c r="E648" s="2" t="s">
        <v>56</v>
      </c>
      <c r="F648" s="13" t="s">
        <v>4</v>
      </c>
      <c r="G648" s="3" t="str">
        <f t="shared" si="181"/>
        <v>Approved</v>
      </c>
      <c r="H648" s="2" t="str">
        <f t="shared" si="180"/>
        <v xml:space="preserve"> </v>
      </c>
      <c r="M648" s="45" t="str">
        <f t="shared" si="164"/>
        <v>Data</v>
      </c>
    </row>
    <row r="649" spans="1:13" ht="12.75" customHeight="1">
      <c r="A649" s="51"/>
      <c r="B649" s="31"/>
      <c r="C649" s="22" t="s">
        <v>961</v>
      </c>
      <c r="D649" s="67">
        <v>11200.2</v>
      </c>
      <c r="E649" s="2" t="s">
        <v>56</v>
      </c>
      <c r="F649" s="13" t="s">
        <v>4</v>
      </c>
      <c r="G649" s="3" t="str">
        <f t="shared" si="181"/>
        <v>Approved</v>
      </c>
      <c r="H649" s="2" t="str">
        <f t="shared" si="180"/>
        <v xml:space="preserve"> </v>
      </c>
      <c r="M649" s="45" t="str">
        <f t="shared" si="164"/>
        <v>Data</v>
      </c>
    </row>
    <row r="650" spans="1:13" ht="12.75" customHeight="1">
      <c r="A650" s="51"/>
      <c r="B650" s="31"/>
      <c r="C650" s="22" t="s">
        <v>962</v>
      </c>
      <c r="D650" s="67">
        <v>12551.94</v>
      </c>
      <c r="E650" s="2" t="s">
        <v>56</v>
      </c>
      <c r="F650" s="13" t="s">
        <v>4</v>
      </c>
      <c r="G650" s="3" t="str">
        <f t="shared" si="181"/>
        <v>Approved</v>
      </c>
      <c r="H650" s="2" t="str">
        <f t="shared" si="180"/>
        <v xml:space="preserve"> </v>
      </c>
      <c r="M650" s="45" t="str">
        <f t="shared" si="164"/>
        <v>Data</v>
      </c>
    </row>
    <row r="651" spans="1:13" ht="12.75" customHeight="1">
      <c r="A651" s="51"/>
      <c r="B651" s="31"/>
      <c r="C651" s="22" t="s">
        <v>963</v>
      </c>
      <c r="D651" s="67">
        <v>16068.25</v>
      </c>
      <c r="E651" s="2" t="s">
        <v>56</v>
      </c>
      <c r="F651" s="13" t="s">
        <v>4</v>
      </c>
      <c r="G651" s="3" t="str">
        <f t="shared" si="181"/>
        <v>Approved</v>
      </c>
      <c r="H651" s="2" t="str">
        <f t="shared" ref="H651:H656" si="182">IF(G651="Not Approved",LEFT($D$1,4)&amp;""&amp;LEFT($D$2,4)," ")</f>
        <v xml:space="preserve"> </v>
      </c>
    </row>
    <row r="652" spans="1:13" ht="12.75" customHeight="1">
      <c r="A652" s="51"/>
      <c r="B652" s="31"/>
      <c r="C652" s="22" t="s">
        <v>964</v>
      </c>
      <c r="D652" s="67">
        <v>16068.25</v>
      </c>
      <c r="E652" s="2" t="s">
        <v>56</v>
      </c>
      <c r="F652" s="13" t="s">
        <v>4</v>
      </c>
      <c r="G652" s="3" t="str">
        <f t="shared" si="181"/>
        <v>Approved</v>
      </c>
      <c r="H652" s="2" t="str">
        <f t="shared" si="182"/>
        <v xml:space="preserve"> </v>
      </c>
    </row>
    <row r="653" spans="1:13" ht="12.75" customHeight="1">
      <c r="A653" s="51"/>
      <c r="B653" s="31"/>
      <c r="C653" s="22" t="s">
        <v>965</v>
      </c>
      <c r="D653" s="67">
        <v>27679.46</v>
      </c>
      <c r="E653" s="2" t="s">
        <v>56</v>
      </c>
      <c r="F653" s="13" t="s">
        <v>4</v>
      </c>
      <c r="G653" s="3" t="str">
        <f t="shared" si="181"/>
        <v>Approved</v>
      </c>
      <c r="H653" s="2" t="str">
        <f t="shared" si="182"/>
        <v xml:space="preserve"> </v>
      </c>
    </row>
    <row r="654" spans="1:13" ht="12.75" customHeight="1">
      <c r="A654" s="51"/>
      <c r="B654" s="31"/>
      <c r="C654" s="22" t="s">
        <v>966</v>
      </c>
      <c r="D654" s="67">
        <v>28402.67</v>
      </c>
      <c r="E654" s="2" t="s">
        <v>56</v>
      </c>
      <c r="F654" s="13" t="s">
        <v>4</v>
      </c>
      <c r="G654" s="3" t="str">
        <f t="shared" si="181"/>
        <v>Approved</v>
      </c>
      <c r="H654" s="2" t="str">
        <f t="shared" si="182"/>
        <v xml:space="preserve"> </v>
      </c>
    </row>
    <row r="655" spans="1:13" ht="12.75" customHeight="1">
      <c r="A655" s="51"/>
      <c r="B655" s="31"/>
      <c r="C655" s="22" t="s">
        <v>967</v>
      </c>
      <c r="D655" s="67">
        <v>42903.48</v>
      </c>
      <c r="E655" s="2" t="s">
        <v>56</v>
      </c>
      <c r="F655" s="13" t="s">
        <v>4</v>
      </c>
      <c r="G655" s="3" t="str">
        <f t="shared" si="181"/>
        <v>Approved</v>
      </c>
      <c r="H655" s="2" t="str">
        <f t="shared" si="182"/>
        <v xml:space="preserve"> </v>
      </c>
    </row>
    <row r="656" spans="1:13" ht="12.75" customHeight="1">
      <c r="A656" s="51"/>
      <c r="B656" s="31"/>
      <c r="C656" s="22" t="s">
        <v>968</v>
      </c>
      <c r="D656" s="67">
        <v>42903.48</v>
      </c>
      <c r="E656" s="2" t="s">
        <v>56</v>
      </c>
      <c r="F656" s="13" t="s">
        <v>4</v>
      </c>
      <c r="G656" s="3" t="str">
        <f t="shared" si="181"/>
        <v>Approved</v>
      </c>
      <c r="H656" s="2" t="str">
        <f t="shared" si="182"/>
        <v xml:space="preserve"> </v>
      </c>
    </row>
    <row r="657" spans="1:13" ht="12.75" customHeight="1">
      <c r="A657" s="89"/>
      <c r="B657" s="101"/>
      <c r="C657" s="107"/>
      <c r="D657" s="108"/>
      <c r="E657" s="94"/>
      <c r="F657" s="91"/>
      <c r="G657" s="93"/>
      <c r="H657" s="94"/>
    </row>
    <row r="658" spans="1:13" ht="12.75" customHeight="1">
      <c r="A658" s="11" t="s">
        <v>969</v>
      </c>
      <c r="B658" s="31" t="s">
        <v>970</v>
      </c>
      <c r="C658" s="13" t="s">
        <v>971</v>
      </c>
      <c r="D658" s="16">
        <v>296.39999999999998</v>
      </c>
      <c r="E658" s="13" t="s">
        <v>972</v>
      </c>
      <c r="F658" s="13" t="s">
        <v>4</v>
      </c>
      <c r="G658" s="3" t="str">
        <f>IF(ISBLANK(F658)," ",IF(F658=$F$2, "Approved",IF(F658=$F$1,"Approved",IF(F658=$G$2,"Approved","Not Approved"))))</f>
        <v>Approved</v>
      </c>
      <c r="H658" s="2" t="str">
        <f t="shared" ref="H658" si="183">IF(G658="Not Approved",LEFT($D$1,4)&amp;""&amp;LEFT($D$2,4)," ")</f>
        <v xml:space="preserve"> </v>
      </c>
    </row>
    <row r="659" spans="1:13" ht="12.75" customHeight="1">
      <c r="A659" s="51"/>
      <c r="B659" s="31"/>
      <c r="C659" s="2" t="s">
        <v>973</v>
      </c>
      <c r="D659" s="30">
        <v>9.49</v>
      </c>
      <c r="E659" s="2" t="s">
        <v>974</v>
      </c>
      <c r="F659" s="13" t="s">
        <v>4</v>
      </c>
      <c r="G659" s="3" t="str">
        <f t="shared" ref="G659:G669" si="184">IF(ISBLANK(F659)," ",IF(F659=$F$2, "Approved",IF(F659=$F$1,"Approved",IF(F659=$G$2,"Approved","Not Approved"))))</f>
        <v>Approved</v>
      </c>
      <c r="H659" s="2" t="str">
        <f t="shared" ref="H659:H669" si="185">IF(G659="Not Approved",LEFT($D$1,4)&amp;""&amp;LEFT($D$2,4)," ")</f>
        <v xml:space="preserve"> </v>
      </c>
      <c r="M659" s="45" t="str">
        <f t="shared" si="164"/>
        <v>Data</v>
      </c>
    </row>
    <row r="660" spans="1:13" ht="12.75" customHeight="1">
      <c r="A660" s="51"/>
      <c r="B660" s="31"/>
      <c r="C660" s="2" t="s">
        <v>975</v>
      </c>
      <c r="D660" s="30">
        <v>0</v>
      </c>
      <c r="E660" s="2" t="s">
        <v>976</v>
      </c>
      <c r="F660" s="13" t="s">
        <v>4</v>
      </c>
      <c r="G660" s="3" t="str">
        <f t="shared" si="184"/>
        <v>Approved</v>
      </c>
      <c r="H660" s="2" t="str">
        <f t="shared" si="185"/>
        <v xml:space="preserve"> </v>
      </c>
      <c r="M660" s="45" t="str">
        <f t="shared" si="164"/>
        <v>Data</v>
      </c>
    </row>
    <row r="661" spans="1:13" ht="12.75" customHeight="1">
      <c r="A661" s="51"/>
      <c r="B661" s="31"/>
      <c r="C661" s="2" t="s">
        <v>977</v>
      </c>
      <c r="D661" s="30">
        <v>79.569999999999993</v>
      </c>
      <c r="E661" s="2" t="s">
        <v>15</v>
      </c>
      <c r="F661" s="13" t="s">
        <v>4</v>
      </c>
      <c r="G661" s="3" t="str">
        <f t="shared" si="184"/>
        <v>Approved</v>
      </c>
      <c r="H661" s="2" t="str">
        <f t="shared" si="185"/>
        <v xml:space="preserve"> </v>
      </c>
      <c r="M661" s="45" t="str">
        <f t="shared" si="164"/>
        <v>Data</v>
      </c>
    </row>
    <row r="662" spans="1:13" ht="12.75" customHeight="1">
      <c r="A662" s="51"/>
      <c r="B662" s="31"/>
      <c r="C662" s="2" t="s">
        <v>978</v>
      </c>
      <c r="D662" s="30">
        <v>90</v>
      </c>
      <c r="E662" s="2" t="s">
        <v>15</v>
      </c>
      <c r="F662" s="13" t="s">
        <v>4</v>
      </c>
      <c r="G662" s="3" t="str">
        <f t="shared" si="184"/>
        <v>Approved</v>
      </c>
      <c r="H662" s="2" t="str">
        <f t="shared" si="185"/>
        <v xml:space="preserve"> </v>
      </c>
      <c r="M662" s="45" t="str">
        <f t="shared" si="164"/>
        <v>Data</v>
      </c>
    </row>
    <row r="663" spans="1:13" ht="12.75" customHeight="1">
      <c r="A663" s="51"/>
      <c r="B663" s="31"/>
      <c r="C663" s="2" t="s">
        <v>979</v>
      </c>
      <c r="D663" s="30">
        <v>90</v>
      </c>
      <c r="E663" s="2" t="s">
        <v>15</v>
      </c>
      <c r="F663" s="13" t="s">
        <v>4</v>
      </c>
      <c r="G663" s="3" t="str">
        <f t="shared" si="184"/>
        <v>Approved</v>
      </c>
      <c r="H663" s="2" t="str">
        <f t="shared" si="185"/>
        <v xml:space="preserve"> </v>
      </c>
      <c r="M663" s="45" t="str">
        <f t="shared" si="164"/>
        <v>Data</v>
      </c>
    </row>
    <row r="664" spans="1:13" ht="12.75" customHeight="1">
      <c r="A664" s="51"/>
      <c r="B664" s="31"/>
      <c r="C664" s="2" t="s">
        <v>980</v>
      </c>
      <c r="D664" s="30">
        <v>92</v>
      </c>
      <c r="E664" s="2" t="s">
        <v>15</v>
      </c>
      <c r="F664" s="13" t="s">
        <v>4</v>
      </c>
      <c r="G664" s="3" t="str">
        <f t="shared" si="184"/>
        <v>Approved</v>
      </c>
      <c r="H664" s="2" t="str">
        <f t="shared" si="185"/>
        <v xml:space="preserve"> </v>
      </c>
    </row>
    <row r="665" spans="1:13" ht="12.75" customHeight="1">
      <c r="A665" s="51"/>
      <c r="B665" s="31"/>
      <c r="C665" s="2" t="s">
        <v>981</v>
      </c>
      <c r="D665" s="30">
        <v>59</v>
      </c>
      <c r="E665" s="2" t="s">
        <v>140</v>
      </c>
      <c r="F665" s="13" t="s">
        <v>4</v>
      </c>
      <c r="G665" s="3" t="str">
        <f t="shared" si="184"/>
        <v>Approved</v>
      </c>
      <c r="H665" s="2" t="str">
        <f t="shared" si="185"/>
        <v xml:space="preserve"> </v>
      </c>
    </row>
    <row r="666" spans="1:13" ht="12.75" customHeight="1">
      <c r="A666" s="51"/>
      <c r="B666" s="31"/>
      <c r="C666" s="2" t="s">
        <v>982</v>
      </c>
      <c r="D666" s="30" t="s">
        <v>983</v>
      </c>
      <c r="E666" s="2" t="s">
        <v>140</v>
      </c>
      <c r="F666" s="13" t="s">
        <v>4</v>
      </c>
      <c r="G666" s="3" t="str">
        <f t="shared" si="184"/>
        <v>Approved</v>
      </c>
      <c r="H666" s="2" t="str">
        <f t="shared" si="185"/>
        <v xml:space="preserve"> </v>
      </c>
    </row>
    <row r="667" spans="1:13" ht="12.75" customHeight="1">
      <c r="A667" s="51"/>
      <c r="B667" s="31"/>
      <c r="C667" s="2" t="s">
        <v>984</v>
      </c>
      <c r="D667" s="30" t="s">
        <v>983</v>
      </c>
      <c r="E667" s="2" t="s">
        <v>140</v>
      </c>
      <c r="F667" s="13" t="s">
        <v>4</v>
      </c>
      <c r="G667" s="3" t="str">
        <f t="shared" si="184"/>
        <v>Approved</v>
      </c>
      <c r="H667" s="2" t="str">
        <f t="shared" si="185"/>
        <v xml:space="preserve"> </v>
      </c>
    </row>
    <row r="668" spans="1:13" ht="12.75" customHeight="1">
      <c r="A668" s="51"/>
      <c r="B668" s="31"/>
      <c r="C668" s="2" t="s">
        <v>985</v>
      </c>
      <c r="D668" s="30" t="s">
        <v>983</v>
      </c>
      <c r="E668" s="2" t="s">
        <v>140</v>
      </c>
      <c r="F668" s="13" t="s">
        <v>4</v>
      </c>
      <c r="G668" s="3" t="str">
        <f t="shared" si="184"/>
        <v>Approved</v>
      </c>
      <c r="H668" s="2" t="str">
        <f t="shared" si="185"/>
        <v xml:space="preserve"> </v>
      </c>
    </row>
    <row r="669" spans="1:13" ht="12.75" customHeight="1">
      <c r="A669" s="51"/>
      <c r="B669" s="31"/>
      <c r="C669" s="2" t="s">
        <v>986</v>
      </c>
      <c r="D669" s="30" t="s">
        <v>983</v>
      </c>
      <c r="E669" s="2" t="s">
        <v>140</v>
      </c>
      <c r="F669" s="13" t="s">
        <v>4</v>
      </c>
      <c r="G669" s="3" t="str">
        <f t="shared" si="184"/>
        <v>Approved</v>
      </c>
      <c r="H669" s="2" t="str">
        <f t="shared" si="185"/>
        <v xml:space="preserve"> </v>
      </c>
    </row>
    <row r="670" spans="1:13" ht="12.75" customHeight="1">
      <c r="A670" s="89"/>
      <c r="B670" s="101"/>
      <c r="C670" s="94"/>
      <c r="D670" s="102"/>
      <c r="E670" s="94"/>
      <c r="F670" s="91"/>
      <c r="G670" s="93"/>
      <c r="H670" s="94"/>
    </row>
    <row r="671" spans="1:13" ht="12.75" customHeight="1">
      <c r="A671" s="11" t="s">
        <v>987</v>
      </c>
      <c r="B671" s="31" t="s">
        <v>988</v>
      </c>
      <c r="C671" s="13" t="s">
        <v>989</v>
      </c>
      <c r="D671" s="16">
        <v>64</v>
      </c>
      <c r="E671" s="13" t="s">
        <v>15</v>
      </c>
      <c r="F671" s="13" t="s">
        <v>4</v>
      </c>
      <c r="G671" s="3" t="str">
        <f>IF(ISBLANK(F671)," ",IF(F671=$F$2, "Approved",IF(F671=$F$1,"Approved",IF(F671=$G$2,"Approved","Not Approved"))))</f>
        <v>Approved</v>
      </c>
      <c r="H671" s="2" t="str">
        <f t="shared" ref="H671" si="186">IF(G671="Not Approved",LEFT($D$1,4)&amp;""&amp;LEFT($D$2,4)," ")</f>
        <v xml:space="preserve"> </v>
      </c>
    </row>
    <row r="672" spans="1:13" ht="12.75" customHeight="1">
      <c r="A672" s="51"/>
      <c r="B672" s="31"/>
      <c r="C672" s="13" t="s">
        <v>990</v>
      </c>
      <c r="D672" s="30"/>
      <c r="E672" s="13"/>
      <c r="F672" s="75"/>
      <c r="G672" s="3"/>
      <c r="H672" s="2" t="str">
        <f t="shared" ref="H672:H677" si="187">IF(G672="Not Approved",LEFT($D$1,4)&amp;""&amp;LEFT($D$2,4)," ")</f>
        <v xml:space="preserve"> </v>
      </c>
      <c r="M672" s="45" t="str">
        <f t="shared" ref="M672:M676" si="188">IF(ISBLANK(F672),IF(ISBLANK(B672),IF(ISBLANK(C672),"Blank","Data"),"Data"),"Data")</f>
        <v>Data</v>
      </c>
    </row>
    <row r="673" spans="1:13" ht="12.75" customHeight="1">
      <c r="A673" s="51"/>
      <c r="B673" s="31"/>
      <c r="C673" s="13" t="s">
        <v>485</v>
      </c>
      <c r="D673" s="67">
        <v>490</v>
      </c>
      <c r="E673" s="13" t="s">
        <v>991</v>
      </c>
      <c r="F673" s="13" t="s">
        <v>4</v>
      </c>
      <c r="G673" s="3" t="str">
        <f t="shared" ref="G673:G677" si="189">IF(ISBLANK(F673)," ",IF(F673=$F$2, "Approved",IF(F673=$F$1,"Approved","Not Approved")))</f>
        <v>Approved</v>
      </c>
      <c r="H673" s="2" t="str">
        <f t="shared" si="187"/>
        <v xml:space="preserve"> </v>
      </c>
      <c r="M673" s="45" t="str">
        <f t="shared" si="188"/>
        <v>Data</v>
      </c>
    </row>
    <row r="674" spans="1:13" ht="12.75" customHeight="1">
      <c r="A674" s="51"/>
      <c r="B674" s="31"/>
      <c r="C674" s="13" t="s">
        <v>486</v>
      </c>
      <c r="D674" s="67">
        <v>900</v>
      </c>
      <c r="E674" s="13" t="s">
        <v>991</v>
      </c>
      <c r="F674" s="13" t="s">
        <v>4</v>
      </c>
      <c r="G674" s="3" t="str">
        <f t="shared" si="189"/>
        <v>Approved</v>
      </c>
      <c r="H674" s="2" t="str">
        <f t="shared" si="187"/>
        <v xml:space="preserve"> </v>
      </c>
      <c r="M674" s="45" t="str">
        <f t="shared" si="188"/>
        <v>Data</v>
      </c>
    </row>
    <row r="675" spans="1:13" ht="12.75" customHeight="1">
      <c r="A675" s="51"/>
      <c r="B675" s="31"/>
      <c r="C675" s="13" t="s">
        <v>771</v>
      </c>
      <c r="D675" s="67">
        <v>2580</v>
      </c>
      <c r="E675" s="13" t="s">
        <v>991</v>
      </c>
      <c r="F675" s="13" t="s">
        <v>4</v>
      </c>
      <c r="G675" s="3" t="str">
        <f t="shared" si="189"/>
        <v>Approved</v>
      </c>
      <c r="H675" s="2" t="str">
        <f t="shared" si="187"/>
        <v xml:space="preserve"> </v>
      </c>
      <c r="M675" s="45" t="str">
        <f t="shared" si="188"/>
        <v>Data</v>
      </c>
    </row>
    <row r="676" spans="1:13" ht="12.75" customHeight="1">
      <c r="A676" s="51"/>
      <c r="B676" s="31"/>
      <c r="C676" s="13" t="s">
        <v>772</v>
      </c>
      <c r="D676" s="67">
        <v>6140</v>
      </c>
      <c r="E676" s="13" t="s">
        <v>991</v>
      </c>
      <c r="F676" s="13" t="s">
        <v>4</v>
      </c>
      <c r="G676" s="3" t="str">
        <f t="shared" si="189"/>
        <v>Approved</v>
      </c>
      <c r="H676" s="2" t="str">
        <f t="shared" si="187"/>
        <v xml:space="preserve"> </v>
      </c>
      <c r="M676" s="45" t="str">
        <f t="shared" si="188"/>
        <v>Data</v>
      </c>
    </row>
    <row r="677" spans="1:13" ht="12.75" customHeight="1">
      <c r="A677" s="51"/>
      <c r="B677" s="31"/>
      <c r="C677" s="13" t="s">
        <v>992</v>
      </c>
      <c r="D677" s="67">
        <v>8600</v>
      </c>
      <c r="E677" s="13" t="s">
        <v>991</v>
      </c>
      <c r="F677" s="13" t="s">
        <v>4</v>
      </c>
      <c r="G677" s="3" t="str">
        <f t="shared" si="189"/>
        <v>Approved</v>
      </c>
      <c r="H677" s="2" t="str">
        <f t="shared" si="187"/>
        <v xml:space="preserve"> </v>
      </c>
      <c r="M677" s="45" t="str">
        <f>IF(ISBLANK(F677),IF(ISBLANK(#REF!),IF(ISBLANK(C677),"Blank","Data"),"Data"),"Data")</f>
        <v>Data</v>
      </c>
    </row>
    <row r="678" spans="1:13" ht="12.75" customHeight="1">
      <c r="A678" s="51"/>
      <c r="B678" s="31"/>
      <c r="C678" s="13" t="s">
        <v>993</v>
      </c>
      <c r="D678" s="67">
        <v>10</v>
      </c>
      <c r="E678" s="13" t="s">
        <v>140</v>
      </c>
      <c r="F678" s="13" t="s">
        <v>4</v>
      </c>
      <c r="G678" s="3" t="str">
        <f>IF(ISBLANK(F678)," ",IF(F678=$F$2, "Approved",IF(F678=$F$1,"Approved","Not Approved")))</f>
        <v>Approved</v>
      </c>
      <c r="H678" s="2" t="str">
        <f>IF(G678="Not Approved",LEFT($D$1,4)&amp;""&amp;LEFT($D$2,4)," ")</f>
        <v xml:space="preserve"> </v>
      </c>
    </row>
    <row r="679" spans="1:13" ht="12.75" customHeight="1">
      <c r="A679" s="2"/>
      <c r="B679" s="3"/>
      <c r="C679" s="2"/>
      <c r="D679" s="30"/>
      <c r="E679" s="2"/>
      <c r="F679" s="2"/>
      <c r="G679" s="3" t="str">
        <f t="shared" ref="G679:G694" si="190">IF(ISBLANK(F679)," ",IF(F679=$F$2, "Approved",IF(F679=$F$1,"Approved","Not Approved")))</f>
        <v xml:space="preserve"> </v>
      </c>
      <c r="H679" s="2" t="str">
        <f t="shared" ref="H679:H694" si="191">IF(G679="Not Approved",LEFT($D$1,4)&amp;""&amp;LEFT($D$2,4)," ")</f>
        <v xml:space="preserve"> </v>
      </c>
      <c r="M679" s="45" t="str">
        <f t="shared" ref="M679:M691" si="192">IF(ISBLANK(F679),IF(ISBLANK(B679),IF(ISBLANK(C679),"Blank","Data"),"Data"),"Data")</f>
        <v>Blank</v>
      </c>
    </row>
    <row r="680" spans="1:13" ht="12.75" customHeight="1">
      <c r="A680" s="11" t="s">
        <v>994</v>
      </c>
      <c r="B680" s="31" t="s">
        <v>995</v>
      </c>
      <c r="C680" s="13" t="s">
        <v>996</v>
      </c>
      <c r="D680" s="76">
        <v>169.47</v>
      </c>
      <c r="E680" s="13" t="s">
        <v>15</v>
      </c>
      <c r="F680" s="13" t="s">
        <v>4</v>
      </c>
      <c r="G680" s="3" t="str">
        <f>IF(ISBLANK(F680)," ",IF(F680=$F$2, "Approved",IF(F680=$F$1,"Approved","Not Approved")))</f>
        <v>Approved</v>
      </c>
      <c r="H680" s="2" t="str">
        <f>IF(G680="Not Approved",LEFT($D$1,4)&amp;""&amp;LEFT($D$2,4)," ")</f>
        <v xml:space="preserve"> </v>
      </c>
    </row>
    <row r="681" spans="1:13" ht="12.75" customHeight="1">
      <c r="A681" s="3"/>
      <c r="B681" s="3"/>
      <c r="C681" s="13" t="s">
        <v>997</v>
      </c>
      <c r="D681" s="76">
        <v>155.97999999999999</v>
      </c>
      <c r="E681" s="13" t="s">
        <v>15</v>
      </c>
      <c r="F681" s="13" t="s">
        <v>4</v>
      </c>
      <c r="G681" s="3" t="str">
        <f t="shared" si="190"/>
        <v>Approved</v>
      </c>
      <c r="H681" s="2" t="str">
        <f t="shared" si="191"/>
        <v xml:space="preserve"> </v>
      </c>
      <c r="M681" s="45" t="str">
        <f t="shared" si="192"/>
        <v>Data</v>
      </c>
    </row>
    <row r="682" spans="1:13" ht="13.5" customHeight="1">
      <c r="A682" s="3"/>
      <c r="B682" s="3"/>
      <c r="C682" s="13" t="s">
        <v>998</v>
      </c>
      <c r="D682" s="76">
        <v>120.26</v>
      </c>
      <c r="E682" s="13" t="s">
        <v>15</v>
      </c>
      <c r="F682" s="13" t="s">
        <v>4</v>
      </c>
      <c r="G682" s="3" t="str">
        <f t="shared" si="190"/>
        <v>Approved</v>
      </c>
      <c r="H682" s="2" t="str">
        <f t="shared" si="191"/>
        <v xml:space="preserve"> </v>
      </c>
      <c r="M682" s="45" t="str">
        <f t="shared" si="192"/>
        <v>Data</v>
      </c>
    </row>
    <row r="683" spans="1:13" ht="12.75" customHeight="1">
      <c r="A683" s="3"/>
      <c r="B683" s="3"/>
      <c r="C683" s="13" t="s">
        <v>999</v>
      </c>
      <c r="D683" s="76">
        <v>119.8</v>
      </c>
      <c r="E683" s="13" t="s">
        <v>15</v>
      </c>
      <c r="F683" s="13" t="s">
        <v>4</v>
      </c>
      <c r="G683" s="3" t="str">
        <f t="shared" si="190"/>
        <v>Approved</v>
      </c>
      <c r="H683" s="2" t="str">
        <f t="shared" si="191"/>
        <v xml:space="preserve"> </v>
      </c>
      <c r="M683" s="45" t="str">
        <f t="shared" si="192"/>
        <v>Data</v>
      </c>
    </row>
    <row r="684" spans="1:13" ht="12.75" customHeight="1">
      <c r="A684" s="3"/>
      <c r="B684" s="3"/>
      <c r="C684" s="13" t="s">
        <v>1000</v>
      </c>
      <c r="D684" s="76">
        <v>96.37</v>
      </c>
      <c r="E684" s="13" t="s">
        <v>15</v>
      </c>
      <c r="F684" s="13" t="s">
        <v>4</v>
      </c>
      <c r="G684" s="3" t="str">
        <f t="shared" si="190"/>
        <v>Approved</v>
      </c>
      <c r="H684" s="2" t="str">
        <f t="shared" si="191"/>
        <v xml:space="preserve"> </v>
      </c>
      <c r="M684" s="45" t="str">
        <f t="shared" ref="M684:M685" si="193">IF(ISBLANK(F684),IF(ISBLANK(B684),IF(ISBLANK(C684),"Blank","Data"),"Data"),"Data")</f>
        <v>Data</v>
      </c>
    </row>
    <row r="685" spans="1:13" ht="12.75" customHeight="1">
      <c r="A685" s="3"/>
      <c r="B685" s="3"/>
      <c r="C685" s="13" t="s">
        <v>1001</v>
      </c>
      <c r="D685" s="76">
        <v>90.01</v>
      </c>
      <c r="E685" s="13" t="s">
        <v>15</v>
      </c>
      <c r="F685" s="13" t="s">
        <v>4</v>
      </c>
      <c r="G685" s="3" t="str">
        <f t="shared" si="190"/>
        <v>Approved</v>
      </c>
      <c r="H685" s="2" t="str">
        <f t="shared" si="191"/>
        <v xml:space="preserve"> </v>
      </c>
      <c r="M685" s="45" t="str">
        <f t="shared" si="193"/>
        <v>Data</v>
      </c>
    </row>
    <row r="686" spans="1:13" ht="12.75" customHeight="1">
      <c r="A686" s="3"/>
      <c r="B686" s="3"/>
      <c r="C686" s="13" t="s">
        <v>1002</v>
      </c>
      <c r="D686" s="76">
        <v>81.209999999999994</v>
      </c>
      <c r="E686" s="13" t="s">
        <v>15</v>
      </c>
      <c r="F686" s="13" t="s">
        <v>4</v>
      </c>
      <c r="G686" s="3" t="str">
        <f t="shared" si="190"/>
        <v>Approved</v>
      </c>
      <c r="H686" s="2" t="str">
        <f t="shared" si="191"/>
        <v xml:space="preserve"> </v>
      </c>
      <c r="M686" s="45" t="str">
        <f t="shared" ref="M686" si="194">IF(ISBLANK(F686),IF(ISBLANK(B686),IF(ISBLANK(C686),"Blank","Data"),"Data"),"Data")</f>
        <v>Data</v>
      </c>
    </row>
    <row r="687" spans="1:13" ht="12.75" customHeight="1">
      <c r="A687" s="3"/>
      <c r="B687" s="3"/>
      <c r="C687" s="13" t="s">
        <v>1003</v>
      </c>
      <c r="D687" s="76">
        <v>67.540000000000006</v>
      </c>
      <c r="E687" s="13" t="s">
        <v>15</v>
      </c>
      <c r="F687" s="13" t="s">
        <v>4</v>
      </c>
      <c r="G687" s="3" t="str">
        <f t="shared" si="190"/>
        <v>Approved</v>
      </c>
      <c r="H687" s="2" t="str">
        <f t="shared" si="191"/>
        <v xml:space="preserve"> </v>
      </c>
      <c r="M687" s="45" t="str">
        <f t="shared" si="192"/>
        <v>Data</v>
      </c>
    </row>
    <row r="688" spans="1:13" ht="12.75" customHeight="1">
      <c r="A688" s="3"/>
      <c r="B688" s="3"/>
      <c r="C688" s="13" t="s">
        <v>1004</v>
      </c>
      <c r="D688" s="76">
        <v>58.48</v>
      </c>
      <c r="E688" s="13" t="s">
        <v>15</v>
      </c>
      <c r="F688" s="13" t="s">
        <v>4</v>
      </c>
      <c r="G688" s="3" t="str">
        <f t="shared" si="190"/>
        <v>Approved</v>
      </c>
      <c r="H688" s="2" t="str">
        <f t="shared" si="191"/>
        <v xml:space="preserve"> </v>
      </c>
      <c r="M688" s="45" t="str">
        <f t="shared" si="192"/>
        <v>Data</v>
      </c>
    </row>
    <row r="689" spans="1:13" ht="12.75" customHeight="1">
      <c r="A689" s="3"/>
      <c r="B689" s="3"/>
      <c r="C689" s="13" t="s">
        <v>1005</v>
      </c>
      <c r="D689" s="76">
        <v>60.45</v>
      </c>
      <c r="E689" s="13" t="s">
        <v>15</v>
      </c>
      <c r="F689" s="13" t="s">
        <v>4</v>
      </c>
      <c r="G689" s="3" t="str">
        <f t="shared" si="190"/>
        <v>Approved</v>
      </c>
      <c r="H689" s="2" t="str">
        <f t="shared" si="191"/>
        <v xml:space="preserve"> </v>
      </c>
      <c r="M689" s="45" t="str">
        <f t="shared" si="192"/>
        <v>Data</v>
      </c>
    </row>
    <row r="690" spans="1:13" ht="12.75" customHeight="1">
      <c r="A690" s="3"/>
      <c r="B690" s="3"/>
      <c r="C690" s="13" t="s">
        <v>1006</v>
      </c>
      <c r="D690" s="76">
        <v>55.73</v>
      </c>
      <c r="E690" s="13" t="s">
        <v>15</v>
      </c>
      <c r="F690" s="13" t="s">
        <v>4</v>
      </c>
      <c r="G690" s="3" t="str">
        <f t="shared" si="190"/>
        <v>Approved</v>
      </c>
      <c r="H690" s="2" t="str">
        <f t="shared" si="191"/>
        <v xml:space="preserve"> </v>
      </c>
      <c r="M690" s="45" t="str">
        <f t="shared" si="192"/>
        <v>Data</v>
      </c>
    </row>
    <row r="691" spans="1:13" ht="12.75" customHeight="1">
      <c r="A691" s="3"/>
      <c r="B691" s="3"/>
      <c r="C691" s="13" t="s">
        <v>1007</v>
      </c>
      <c r="D691" s="76">
        <v>66.62</v>
      </c>
      <c r="E691" s="13" t="s">
        <v>15</v>
      </c>
      <c r="F691" s="13" t="s">
        <v>4</v>
      </c>
      <c r="G691" s="3" t="str">
        <f t="shared" si="190"/>
        <v>Approved</v>
      </c>
      <c r="H691" s="2" t="str">
        <f t="shared" si="191"/>
        <v xml:space="preserve"> </v>
      </c>
      <c r="M691" s="45" t="str">
        <f t="shared" si="192"/>
        <v>Data</v>
      </c>
    </row>
    <row r="692" spans="1:13" ht="12.75" customHeight="1">
      <c r="A692" s="3"/>
      <c r="B692" s="3"/>
      <c r="C692" s="13" t="s">
        <v>949</v>
      </c>
      <c r="D692" s="76">
        <v>53.05</v>
      </c>
      <c r="E692" s="13" t="s">
        <v>15</v>
      </c>
      <c r="F692" s="13" t="s">
        <v>4</v>
      </c>
      <c r="G692" s="3" t="str">
        <f t="shared" si="190"/>
        <v>Approved</v>
      </c>
      <c r="H692" s="2" t="str">
        <f t="shared" si="191"/>
        <v xml:space="preserve"> </v>
      </c>
      <c r="M692" s="45" t="str">
        <f t="shared" ref="M692:M711" si="195">IF(ISBLANK(F692),IF(ISBLANK(B692),IF(ISBLANK(C692),"Blank","Data"),"Data"),"Data")</f>
        <v>Data</v>
      </c>
    </row>
    <row r="693" spans="1:13" ht="12.75" customHeight="1">
      <c r="A693" s="3"/>
      <c r="B693" s="3"/>
      <c r="C693" s="13" t="s">
        <v>1008</v>
      </c>
      <c r="D693" s="76">
        <v>68.63</v>
      </c>
      <c r="E693" s="13" t="s">
        <v>15</v>
      </c>
      <c r="F693" s="13" t="s">
        <v>4</v>
      </c>
      <c r="G693" s="3" t="str">
        <f t="shared" si="190"/>
        <v>Approved</v>
      </c>
      <c r="H693" s="2" t="str">
        <f t="shared" si="191"/>
        <v xml:space="preserve"> </v>
      </c>
      <c r="M693" s="45" t="str">
        <f t="shared" si="195"/>
        <v>Data</v>
      </c>
    </row>
    <row r="694" spans="1:13" ht="12.75" customHeight="1">
      <c r="A694" s="3"/>
      <c r="B694" s="3"/>
      <c r="C694" s="13" t="s">
        <v>1009</v>
      </c>
      <c r="D694" s="76">
        <v>66.73</v>
      </c>
      <c r="E694" s="13" t="s">
        <v>15</v>
      </c>
      <c r="F694" s="13" t="s">
        <v>4</v>
      </c>
      <c r="G694" s="3" t="str">
        <f t="shared" si="190"/>
        <v>Approved</v>
      </c>
      <c r="H694" s="2" t="str">
        <f t="shared" si="191"/>
        <v xml:space="preserve"> </v>
      </c>
      <c r="M694" s="45" t="str">
        <f t="shared" si="195"/>
        <v>Data</v>
      </c>
    </row>
    <row r="695" spans="1:13" ht="12.75" customHeight="1">
      <c r="A695" s="3"/>
      <c r="B695" s="3"/>
      <c r="C695" s="13" t="s">
        <v>1010</v>
      </c>
      <c r="D695" s="76">
        <v>53.8</v>
      </c>
      <c r="E695" s="13" t="s">
        <v>15</v>
      </c>
      <c r="F695" s="13" t="s">
        <v>4</v>
      </c>
      <c r="G695" s="3" t="str">
        <f t="shared" ref="G695:G699" si="196">IF(ISBLANK(F695)," ",IF(F695=$F$2, "Approved",IF(F695=$F$1,"Approved","Not Approved")))</f>
        <v>Approved</v>
      </c>
      <c r="H695" s="2" t="str">
        <f t="shared" ref="H695:H699" si="197">IF(G695="Not Approved",LEFT($D$1,4)&amp;""&amp;LEFT($D$2,4)," ")</f>
        <v xml:space="preserve"> </v>
      </c>
      <c r="M695" s="45" t="str">
        <f t="shared" si="195"/>
        <v>Data</v>
      </c>
    </row>
    <row r="696" spans="1:13" ht="12.75" customHeight="1">
      <c r="A696" s="3"/>
      <c r="B696" s="3"/>
      <c r="C696" s="13" t="s">
        <v>1011</v>
      </c>
      <c r="D696" s="76">
        <v>64.72</v>
      </c>
      <c r="E696" s="13" t="s">
        <v>15</v>
      </c>
      <c r="F696" s="13" t="s">
        <v>4</v>
      </c>
      <c r="G696" s="3" t="str">
        <f t="shared" si="196"/>
        <v>Approved</v>
      </c>
      <c r="H696" s="2" t="str">
        <f t="shared" si="197"/>
        <v xml:space="preserve"> </v>
      </c>
      <c r="M696" s="45" t="str">
        <f t="shared" si="195"/>
        <v>Data</v>
      </c>
    </row>
    <row r="697" spans="1:13" ht="12.75" customHeight="1">
      <c r="A697" s="3"/>
      <c r="B697" s="3"/>
      <c r="C697" s="13" t="s">
        <v>1012</v>
      </c>
      <c r="D697" s="76">
        <v>39.39</v>
      </c>
      <c r="E697" s="13" t="s">
        <v>15</v>
      </c>
      <c r="F697" s="13" t="s">
        <v>4</v>
      </c>
      <c r="G697" s="3" t="str">
        <f t="shared" ref="G697" si="198">IF(ISBLANK(F697)," ",IF(F697=$F$2, "Approved",IF(F697=$F$1,"Approved","Not Approved")))</f>
        <v>Approved</v>
      </c>
      <c r="H697" s="2" t="str">
        <f t="shared" ref="H697" si="199">IF(G697="Not Approved",LEFT($D$1,4)&amp;""&amp;LEFT($D$2,4)," ")</f>
        <v xml:space="preserve"> </v>
      </c>
    </row>
    <row r="698" spans="1:13" ht="12.75" customHeight="1">
      <c r="A698" s="3"/>
      <c r="B698" s="3"/>
      <c r="C698" s="13" t="s">
        <v>1013</v>
      </c>
      <c r="D698" s="76">
        <v>22.65</v>
      </c>
      <c r="E698" s="13" t="s">
        <v>15</v>
      </c>
      <c r="F698" s="13" t="s">
        <v>4</v>
      </c>
      <c r="G698" s="3" t="str">
        <f t="shared" si="196"/>
        <v>Approved</v>
      </c>
      <c r="H698" s="2" t="str">
        <f t="shared" si="197"/>
        <v xml:space="preserve"> </v>
      </c>
      <c r="M698" s="45" t="str">
        <f t="shared" si="195"/>
        <v>Data</v>
      </c>
    </row>
    <row r="699" spans="1:13" ht="12.75" customHeight="1">
      <c r="A699" s="3"/>
      <c r="B699" s="3"/>
      <c r="C699" s="13" t="s">
        <v>1014</v>
      </c>
      <c r="D699" s="76">
        <v>2041</v>
      </c>
      <c r="E699" s="13" t="s">
        <v>231</v>
      </c>
      <c r="F699" s="13" t="s">
        <v>4</v>
      </c>
      <c r="G699" s="3" t="str">
        <f t="shared" si="196"/>
        <v>Approved</v>
      </c>
      <c r="H699" s="2" t="str">
        <f t="shared" si="197"/>
        <v xml:space="preserve"> </v>
      </c>
      <c r="M699" s="45" t="str">
        <f t="shared" si="195"/>
        <v>Data</v>
      </c>
    </row>
    <row r="700" spans="1:13" ht="12.75" customHeight="1">
      <c r="A700" s="93"/>
      <c r="B700" s="93"/>
      <c r="C700" s="91"/>
      <c r="D700" s="112"/>
      <c r="E700" s="91"/>
      <c r="F700" s="91"/>
      <c r="G700" s="93"/>
      <c r="H700" s="94"/>
    </row>
    <row r="701" spans="1:13" ht="12.75" customHeight="1">
      <c r="A701" s="11" t="s">
        <v>1015</v>
      </c>
      <c r="B701" s="31" t="s">
        <v>1016</v>
      </c>
      <c r="C701" s="13" t="s">
        <v>1017</v>
      </c>
      <c r="D701" s="76">
        <v>20</v>
      </c>
      <c r="E701" s="2" t="s">
        <v>15</v>
      </c>
      <c r="F701" s="13" t="s">
        <v>4</v>
      </c>
      <c r="G701" s="3" t="str">
        <f>IF(ISBLANK(F701)," ",IF(F701=$F$2, "Approved",IF(F701=$F$1,"Approved","Not Approved")))</f>
        <v>Approved</v>
      </c>
      <c r="H701" s="2"/>
    </row>
    <row r="702" spans="1:13" ht="12.75" customHeight="1">
      <c r="A702" s="3"/>
      <c r="B702" s="3"/>
      <c r="C702" s="13" t="s">
        <v>1018</v>
      </c>
      <c r="D702" s="76">
        <v>30</v>
      </c>
      <c r="E702" s="2" t="s">
        <v>15</v>
      </c>
      <c r="F702" s="13" t="s">
        <v>4</v>
      </c>
      <c r="G702" s="3" t="str">
        <f t="shared" ref="G702:G721" si="200">IF(ISBLANK(F702)," ",IF(F702=$F$2, "Approved",IF(F702=$F$1,"Approved","Not Approved")))</f>
        <v>Approved</v>
      </c>
      <c r="H702" s="2" t="str">
        <f>IF(G702="Not Approved",LEFT($D$1,4)&amp;""&amp;LEFT($D$2,4)," ")</f>
        <v xml:space="preserve"> </v>
      </c>
      <c r="M702" s="45" t="str">
        <f t="shared" si="195"/>
        <v>Data</v>
      </c>
    </row>
    <row r="703" spans="1:13" ht="12.75" customHeight="1">
      <c r="A703" s="3"/>
      <c r="B703" s="3"/>
      <c r="C703" s="13" t="s">
        <v>1019</v>
      </c>
      <c r="D703" s="76">
        <v>20</v>
      </c>
      <c r="E703" s="2" t="s">
        <v>15</v>
      </c>
      <c r="F703" s="13" t="s">
        <v>4</v>
      </c>
      <c r="G703" s="3" t="str">
        <f t="shared" si="200"/>
        <v>Approved</v>
      </c>
      <c r="H703" s="2" t="str">
        <f t="shared" ref="H703:H706" si="201">IF(G703="Not Approved",LEFT($D$1,4)&amp;""&amp;LEFT($D$2,4)," ")</f>
        <v xml:space="preserve"> </v>
      </c>
      <c r="M703" s="45" t="str">
        <f t="shared" si="195"/>
        <v>Data</v>
      </c>
    </row>
    <row r="704" spans="1:13" ht="12.75" customHeight="1">
      <c r="A704" s="3"/>
      <c r="B704" s="3"/>
      <c r="C704" s="13" t="s">
        <v>1020</v>
      </c>
      <c r="D704" s="76">
        <v>30</v>
      </c>
      <c r="E704" s="2" t="s">
        <v>15</v>
      </c>
      <c r="F704" s="13" t="s">
        <v>4</v>
      </c>
      <c r="G704" s="3" t="str">
        <f t="shared" si="200"/>
        <v>Approved</v>
      </c>
      <c r="H704" s="2" t="str">
        <f t="shared" si="201"/>
        <v xml:space="preserve"> </v>
      </c>
      <c r="M704" s="45" t="str">
        <f t="shared" si="195"/>
        <v>Data</v>
      </c>
    </row>
    <row r="705" spans="1:13" ht="12.75" customHeight="1">
      <c r="A705" s="3"/>
      <c r="B705" s="3"/>
      <c r="C705" s="13" t="s">
        <v>1021</v>
      </c>
      <c r="D705" s="76">
        <v>20</v>
      </c>
      <c r="E705" s="2" t="s">
        <v>15</v>
      </c>
      <c r="F705" s="13" t="s">
        <v>4</v>
      </c>
      <c r="G705" s="3" t="str">
        <f t="shared" si="200"/>
        <v>Approved</v>
      </c>
      <c r="H705" s="2" t="str">
        <f t="shared" si="201"/>
        <v xml:space="preserve"> </v>
      </c>
      <c r="M705" s="45" t="str">
        <f t="shared" si="195"/>
        <v>Data</v>
      </c>
    </row>
    <row r="706" spans="1:13" ht="12.75" customHeight="1">
      <c r="A706" s="3"/>
      <c r="B706" s="3"/>
      <c r="C706" s="13" t="s">
        <v>1022</v>
      </c>
      <c r="D706" s="76">
        <v>30</v>
      </c>
      <c r="E706" s="2" t="s">
        <v>15</v>
      </c>
      <c r="F706" s="13" t="s">
        <v>4</v>
      </c>
      <c r="G706" s="3" t="str">
        <f t="shared" si="200"/>
        <v>Approved</v>
      </c>
      <c r="H706" s="2" t="str">
        <f t="shared" si="201"/>
        <v xml:space="preserve"> </v>
      </c>
      <c r="M706" s="45" t="str">
        <f t="shared" si="195"/>
        <v>Data</v>
      </c>
    </row>
    <row r="707" spans="1:13" ht="12.75" customHeight="1">
      <c r="A707" s="81"/>
      <c r="B707" s="3"/>
      <c r="C707" s="13" t="s">
        <v>1023</v>
      </c>
      <c r="D707" s="76">
        <v>35</v>
      </c>
      <c r="E707" s="2" t="s">
        <v>15</v>
      </c>
      <c r="F707" s="13" t="s">
        <v>4</v>
      </c>
      <c r="G707" s="3" t="str">
        <f t="shared" si="200"/>
        <v>Approved</v>
      </c>
      <c r="H707" s="2" t="str">
        <f t="shared" ref="H707:H715" si="202">IF(G707="Not Approved",LEFT($D$1,4)&amp;""&amp;LEFT($D$2,4)," ")</f>
        <v xml:space="preserve"> </v>
      </c>
      <c r="M707" s="45" t="str">
        <f t="shared" si="195"/>
        <v>Data</v>
      </c>
    </row>
    <row r="708" spans="1:13" ht="12.75" customHeight="1">
      <c r="A708" s="81"/>
      <c r="B708" s="3"/>
      <c r="C708" s="13" t="s">
        <v>1024</v>
      </c>
      <c r="D708" s="76">
        <v>45</v>
      </c>
      <c r="E708" s="2" t="s">
        <v>15</v>
      </c>
      <c r="F708" s="13" t="s">
        <v>4</v>
      </c>
      <c r="G708" s="3" t="str">
        <f t="shared" si="200"/>
        <v>Approved</v>
      </c>
      <c r="H708" s="2" t="str">
        <f t="shared" si="202"/>
        <v xml:space="preserve"> </v>
      </c>
      <c r="M708" s="45" t="str">
        <f t="shared" si="195"/>
        <v>Data</v>
      </c>
    </row>
    <row r="709" spans="1:13" ht="12.75" customHeight="1">
      <c r="A709" s="81"/>
      <c r="B709" s="3"/>
      <c r="C709" s="13" t="s">
        <v>1025</v>
      </c>
      <c r="D709" s="76">
        <v>35</v>
      </c>
      <c r="E709" s="2" t="s">
        <v>15</v>
      </c>
      <c r="F709" s="13" t="s">
        <v>4</v>
      </c>
      <c r="G709" s="3" t="str">
        <f t="shared" si="200"/>
        <v>Approved</v>
      </c>
      <c r="H709" s="2" t="str">
        <f t="shared" si="202"/>
        <v xml:space="preserve"> </v>
      </c>
      <c r="M709" s="45" t="str">
        <f t="shared" si="195"/>
        <v>Data</v>
      </c>
    </row>
    <row r="710" spans="1:13" ht="12.75" customHeight="1">
      <c r="A710" s="81"/>
      <c r="B710" s="3"/>
      <c r="C710" s="13" t="s">
        <v>1026</v>
      </c>
      <c r="D710" s="76">
        <v>45</v>
      </c>
      <c r="E710" s="2" t="s">
        <v>493</v>
      </c>
      <c r="F710" s="13" t="s">
        <v>4</v>
      </c>
      <c r="G710" s="3" t="str">
        <f t="shared" si="200"/>
        <v>Approved</v>
      </c>
      <c r="H710" s="2" t="str">
        <f t="shared" si="202"/>
        <v xml:space="preserve"> </v>
      </c>
      <c r="M710" s="45" t="str">
        <f t="shared" si="195"/>
        <v>Data</v>
      </c>
    </row>
    <row r="711" spans="1:13" ht="12.75" customHeight="1">
      <c r="A711" s="81"/>
      <c r="B711" s="3"/>
      <c r="C711" s="13" t="s">
        <v>1027</v>
      </c>
      <c r="D711" s="76">
        <v>35</v>
      </c>
      <c r="E711" s="2" t="s">
        <v>493</v>
      </c>
      <c r="F711" s="13" t="s">
        <v>4</v>
      </c>
      <c r="G711" s="3" t="str">
        <f t="shared" si="200"/>
        <v>Approved</v>
      </c>
      <c r="H711" s="2" t="str">
        <f t="shared" si="202"/>
        <v xml:space="preserve"> </v>
      </c>
      <c r="M711" s="45" t="str">
        <f t="shared" si="195"/>
        <v>Data</v>
      </c>
    </row>
    <row r="712" spans="1:13" ht="12.75" customHeight="1">
      <c r="A712" s="81"/>
      <c r="B712" s="3"/>
      <c r="C712" s="13" t="s">
        <v>1028</v>
      </c>
      <c r="D712" s="76">
        <v>55</v>
      </c>
      <c r="E712" s="2" t="s">
        <v>98</v>
      </c>
      <c r="F712" s="13" t="s">
        <v>4</v>
      </c>
      <c r="G712" s="3" t="str">
        <f t="shared" si="200"/>
        <v>Approved</v>
      </c>
      <c r="H712" s="2" t="str">
        <f t="shared" si="202"/>
        <v xml:space="preserve"> </v>
      </c>
    </row>
    <row r="713" spans="1:13" ht="12.75" customHeight="1">
      <c r="A713" s="81"/>
      <c r="B713" s="3"/>
      <c r="C713" s="13" t="s">
        <v>1029</v>
      </c>
      <c r="D713" s="76">
        <v>40</v>
      </c>
      <c r="E713" s="2" t="s">
        <v>76</v>
      </c>
      <c r="F713" s="13" t="s">
        <v>4</v>
      </c>
      <c r="G713" s="3" t="str">
        <f t="shared" si="200"/>
        <v>Approved</v>
      </c>
      <c r="H713" s="2" t="str">
        <f t="shared" si="202"/>
        <v xml:space="preserve"> </v>
      </c>
      <c r="M713" s="45" t="str">
        <f t="shared" ref="M713:M746" si="203">IF(ISBLANK(F713),IF(ISBLANK(B713),IF(ISBLANK(C713),"Blank","Data"),"Data"),"Data")</f>
        <v>Data</v>
      </c>
    </row>
    <row r="714" spans="1:13" ht="12.75" customHeight="1">
      <c r="A714" s="3"/>
      <c r="B714" s="3"/>
      <c r="C714" s="13" t="s">
        <v>1030</v>
      </c>
      <c r="D714" s="76">
        <v>60</v>
      </c>
      <c r="E714" s="2" t="s">
        <v>76</v>
      </c>
      <c r="F714" s="13" t="s">
        <v>4</v>
      </c>
      <c r="G714" s="3" t="str">
        <f t="shared" si="200"/>
        <v>Approved</v>
      </c>
      <c r="H714" s="2" t="str">
        <f t="shared" si="202"/>
        <v xml:space="preserve"> </v>
      </c>
      <c r="M714" s="45" t="str">
        <f t="shared" si="203"/>
        <v>Data</v>
      </c>
    </row>
    <row r="715" spans="1:13" ht="12.75" customHeight="1">
      <c r="A715" s="3"/>
      <c r="B715" s="3"/>
      <c r="C715" s="13" t="s">
        <v>1031</v>
      </c>
      <c r="D715" s="76">
        <v>35</v>
      </c>
      <c r="E715" s="2" t="s">
        <v>1032</v>
      </c>
      <c r="F715" s="13" t="s">
        <v>4</v>
      </c>
      <c r="G715" s="3" t="str">
        <f t="shared" si="200"/>
        <v>Approved</v>
      </c>
      <c r="H715" s="2" t="str">
        <f t="shared" si="202"/>
        <v xml:space="preserve"> </v>
      </c>
      <c r="M715" s="45" t="str">
        <f t="shared" si="203"/>
        <v>Data</v>
      </c>
    </row>
    <row r="716" spans="1:13" ht="12.75" customHeight="1">
      <c r="A716" s="3"/>
      <c r="B716" s="3"/>
      <c r="C716" s="13" t="s">
        <v>1033</v>
      </c>
      <c r="D716" s="76">
        <v>30</v>
      </c>
      <c r="E716" s="2" t="s">
        <v>15</v>
      </c>
      <c r="F716" s="13" t="s">
        <v>4</v>
      </c>
      <c r="G716" s="3" t="str">
        <f t="shared" si="200"/>
        <v>Approved</v>
      </c>
      <c r="H716" s="2"/>
    </row>
    <row r="717" spans="1:13" ht="12.75" customHeight="1">
      <c r="A717" s="3"/>
      <c r="B717" s="3"/>
      <c r="C717" s="13" t="s">
        <v>1034</v>
      </c>
      <c r="D717" s="76">
        <v>25</v>
      </c>
      <c r="E717" s="2" t="s">
        <v>98</v>
      </c>
      <c r="F717" s="13" t="s">
        <v>4</v>
      </c>
      <c r="G717" s="3" t="str">
        <f t="shared" si="200"/>
        <v>Approved</v>
      </c>
      <c r="H717" s="2"/>
    </row>
    <row r="718" spans="1:13" ht="12.75" customHeight="1">
      <c r="A718" s="3"/>
      <c r="B718" s="3"/>
      <c r="C718" s="13" t="s">
        <v>1035</v>
      </c>
      <c r="D718" s="76">
        <v>20</v>
      </c>
      <c r="E718" s="2" t="s">
        <v>15</v>
      </c>
      <c r="F718" s="13" t="s">
        <v>4</v>
      </c>
      <c r="G718" s="3" t="str">
        <f t="shared" si="200"/>
        <v>Approved</v>
      </c>
      <c r="H718" s="2"/>
    </row>
    <row r="719" spans="1:13" ht="12.75" customHeight="1">
      <c r="A719" s="3"/>
      <c r="B719" s="3"/>
      <c r="C719" s="13" t="s">
        <v>1036</v>
      </c>
      <c r="D719" s="76">
        <v>20</v>
      </c>
      <c r="E719" s="2" t="s">
        <v>15</v>
      </c>
      <c r="F719" s="13" t="s">
        <v>4</v>
      </c>
      <c r="G719" s="3" t="str">
        <f t="shared" si="200"/>
        <v>Approved</v>
      </c>
      <c r="H719" s="2"/>
    </row>
    <row r="720" spans="1:13" ht="12.75" customHeight="1">
      <c r="A720" s="3"/>
      <c r="B720" s="3"/>
      <c r="C720" s="13" t="s">
        <v>1037</v>
      </c>
      <c r="D720" s="76">
        <v>30</v>
      </c>
      <c r="E720" s="2" t="s">
        <v>15</v>
      </c>
      <c r="F720" s="13" t="s">
        <v>4</v>
      </c>
      <c r="G720" s="3" t="str">
        <f t="shared" si="200"/>
        <v>Approved</v>
      </c>
      <c r="H720" s="2"/>
    </row>
    <row r="721" spans="1:13" ht="12.75" customHeight="1">
      <c r="A721" s="3"/>
      <c r="B721" s="3"/>
      <c r="C721" s="13" t="s">
        <v>1038</v>
      </c>
      <c r="D721" s="76">
        <v>57</v>
      </c>
      <c r="E721" s="2" t="s">
        <v>98</v>
      </c>
      <c r="F721" s="13" t="s">
        <v>4</v>
      </c>
      <c r="G721" s="3" t="str">
        <f t="shared" si="200"/>
        <v>Approved</v>
      </c>
      <c r="H721" s="2" t="str">
        <f t="shared" ref="H721" si="204">IF(G721="Not Approved",LEFT($D$1,4)&amp;"/"&amp;LEFT($D$2,4)," ")</f>
        <v xml:space="preserve"> </v>
      </c>
      <c r="M721" s="45" t="str">
        <f t="shared" si="203"/>
        <v>Data</v>
      </c>
    </row>
    <row r="722" spans="1:13" ht="12.75" customHeight="1">
      <c r="A722" s="93"/>
      <c r="B722" s="93"/>
      <c r="C722" s="91"/>
      <c r="D722" s="100"/>
      <c r="E722" s="94"/>
      <c r="F722" s="91"/>
      <c r="G722" s="93"/>
      <c r="H722" s="94"/>
    </row>
    <row r="723" spans="1:13" ht="12.75" customHeight="1">
      <c r="A723" s="11" t="s">
        <v>1039</v>
      </c>
      <c r="B723" s="31" t="s">
        <v>1040</v>
      </c>
      <c r="C723" s="13" t="s">
        <v>1041</v>
      </c>
      <c r="D723" s="76">
        <v>2950</v>
      </c>
      <c r="E723" s="13" t="s">
        <v>98</v>
      </c>
      <c r="F723" s="13" t="s">
        <v>4</v>
      </c>
      <c r="G723" s="3" t="str">
        <f t="shared" ref="G723" si="205">IF(ISBLANK(F723)," ",IF(F723=$F$2, "Approved",IF(F723=$F$1,"Approved","Not Approved")))</f>
        <v>Approved</v>
      </c>
      <c r="H723" s="2" t="str">
        <f t="shared" ref="H723" si="206">IF(G723="Not Approved",LEFT($D$1,4)&amp;""&amp;LEFT($D$2,4)," ")</f>
        <v xml:space="preserve"> </v>
      </c>
      <c r="M723" s="45" t="str">
        <f t="shared" si="203"/>
        <v>Data</v>
      </c>
    </row>
    <row r="724" spans="1:13" ht="12.75" customHeight="1">
      <c r="A724" s="3"/>
      <c r="B724" s="3"/>
      <c r="C724" s="13" t="s">
        <v>1042</v>
      </c>
      <c r="D724" s="76">
        <v>2700</v>
      </c>
      <c r="E724" s="13" t="s">
        <v>98</v>
      </c>
      <c r="F724" s="13" t="s">
        <v>4</v>
      </c>
      <c r="G724" s="3" t="str">
        <f t="shared" ref="G724:G778" si="207">IF(ISBLANK(F724)," ",IF(F724=$F$2, "Approved",IF(F724=$F$1,"Approved","Not Approved")))</f>
        <v>Approved</v>
      </c>
      <c r="H724" s="2" t="str">
        <f t="shared" ref="H724:H731" si="208">IF(G724="Not Approved",LEFT($D$1,4)&amp;""&amp;LEFT($D$2,4)," ")</f>
        <v xml:space="preserve"> </v>
      </c>
      <c r="M724" s="45" t="str">
        <f t="shared" si="203"/>
        <v>Data</v>
      </c>
    </row>
    <row r="725" spans="1:13" ht="12.75" customHeight="1">
      <c r="A725" s="3"/>
      <c r="B725" s="3"/>
      <c r="C725" s="13" t="s">
        <v>1043</v>
      </c>
      <c r="D725" s="76">
        <v>2525</v>
      </c>
      <c r="E725" s="13" t="s">
        <v>98</v>
      </c>
      <c r="F725" s="13" t="s">
        <v>4</v>
      </c>
      <c r="G725" s="3" t="str">
        <f t="shared" si="207"/>
        <v>Approved</v>
      </c>
      <c r="H725" s="2" t="str">
        <f t="shared" si="208"/>
        <v xml:space="preserve"> </v>
      </c>
      <c r="M725" s="45" t="str">
        <f t="shared" si="203"/>
        <v>Data</v>
      </c>
    </row>
    <row r="726" spans="1:13" ht="12.75" customHeight="1">
      <c r="A726" s="3"/>
      <c r="B726" s="3"/>
      <c r="C726" s="13" t="s">
        <v>1044</v>
      </c>
      <c r="D726" s="76">
        <v>2600</v>
      </c>
      <c r="E726" s="13" t="s">
        <v>98</v>
      </c>
      <c r="F726" s="13" t="s">
        <v>4</v>
      </c>
      <c r="G726" s="3" t="str">
        <f t="shared" si="207"/>
        <v>Approved</v>
      </c>
      <c r="H726" s="2" t="str">
        <f t="shared" si="208"/>
        <v xml:space="preserve"> </v>
      </c>
      <c r="M726" s="45" t="str">
        <f t="shared" si="203"/>
        <v>Data</v>
      </c>
    </row>
    <row r="727" spans="1:13" ht="12.75" customHeight="1">
      <c r="A727" s="3"/>
      <c r="B727" s="3"/>
      <c r="C727" s="13" t="s">
        <v>1045</v>
      </c>
      <c r="D727" s="76">
        <v>2400</v>
      </c>
      <c r="E727" s="13" t="s">
        <v>98</v>
      </c>
      <c r="F727" s="13" t="s">
        <v>4</v>
      </c>
      <c r="G727" s="3" t="str">
        <f t="shared" si="207"/>
        <v>Approved</v>
      </c>
      <c r="H727" s="2" t="str">
        <f t="shared" si="208"/>
        <v xml:space="preserve"> </v>
      </c>
      <c r="M727" s="45" t="str">
        <f t="shared" si="203"/>
        <v>Data</v>
      </c>
    </row>
    <row r="728" spans="1:13" ht="12.75" customHeight="1">
      <c r="A728" s="3"/>
      <c r="B728" s="3"/>
      <c r="C728" s="13" t="s">
        <v>1046</v>
      </c>
      <c r="D728" s="76">
        <v>2200</v>
      </c>
      <c r="E728" s="13" t="s">
        <v>98</v>
      </c>
      <c r="F728" s="13" t="s">
        <v>4</v>
      </c>
      <c r="G728" s="3" t="str">
        <f t="shared" si="207"/>
        <v>Approved</v>
      </c>
      <c r="H728" s="2" t="str">
        <f t="shared" si="208"/>
        <v xml:space="preserve"> </v>
      </c>
      <c r="M728" s="45" t="str">
        <f t="shared" si="203"/>
        <v>Data</v>
      </c>
    </row>
    <row r="729" spans="1:13" ht="12.75" customHeight="1">
      <c r="A729" s="3"/>
      <c r="B729" s="3"/>
      <c r="C729" s="13" t="s">
        <v>1047</v>
      </c>
      <c r="D729" s="76">
        <v>2894</v>
      </c>
      <c r="E729" s="13" t="s">
        <v>98</v>
      </c>
      <c r="F729" s="13" t="s">
        <v>4</v>
      </c>
      <c r="G729" s="3" t="str">
        <f t="shared" si="207"/>
        <v>Approved</v>
      </c>
      <c r="H729" s="2" t="str">
        <f t="shared" si="208"/>
        <v xml:space="preserve"> </v>
      </c>
      <c r="M729" s="45" t="str">
        <f t="shared" si="203"/>
        <v>Data</v>
      </c>
    </row>
    <row r="730" spans="1:13" ht="12.75" customHeight="1">
      <c r="A730" s="3"/>
      <c r="B730" s="3"/>
      <c r="C730" s="13" t="s">
        <v>1048</v>
      </c>
      <c r="D730" s="76">
        <v>2700</v>
      </c>
      <c r="E730" s="13" t="s">
        <v>98</v>
      </c>
      <c r="F730" s="13" t="s">
        <v>4</v>
      </c>
      <c r="G730" s="3" t="str">
        <f t="shared" si="207"/>
        <v>Approved</v>
      </c>
      <c r="H730" s="2" t="str">
        <f t="shared" si="208"/>
        <v xml:space="preserve"> </v>
      </c>
      <c r="M730" s="45" t="str">
        <f t="shared" si="203"/>
        <v>Data</v>
      </c>
    </row>
    <row r="731" spans="1:13" ht="12.75" customHeight="1">
      <c r="A731" s="3"/>
      <c r="B731" s="3"/>
      <c r="C731" s="13" t="s">
        <v>1049</v>
      </c>
      <c r="D731" s="76">
        <v>2500</v>
      </c>
      <c r="E731" s="13" t="s">
        <v>98</v>
      </c>
      <c r="F731" s="13" t="s">
        <v>4</v>
      </c>
      <c r="G731" s="3" t="str">
        <f t="shared" si="207"/>
        <v>Approved</v>
      </c>
      <c r="H731" s="2" t="str">
        <f t="shared" si="208"/>
        <v xml:space="preserve"> </v>
      </c>
      <c r="M731" s="45" t="str">
        <f t="shared" si="203"/>
        <v>Data</v>
      </c>
    </row>
    <row r="732" spans="1:13" ht="12.75" customHeight="1">
      <c r="A732" s="3"/>
      <c r="B732" s="3"/>
      <c r="C732" s="13" t="s">
        <v>1050</v>
      </c>
      <c r="D732" s="76">
        <v>95</v>
      </c>
      <c r="E732" s="13" t="s">
        <v>98</v>
      </c>
      <c r="F732" s="13" t="s">
        <v>4</v>
      </c>
      <c r="G732" s="3" t="str">
        <f t="shared" si="207"/>
        <v>Approved</v>
      </c>
      <c r="H732" s="2" t="str">
        <f t="shared" ref="H732:H733" si="209">IF(G732="Not Approved",LEFT($D$1,4)&amp;""&amp;LEFT($D$2,4)," ")</f>
        <v xml:space="preserve"> </v>
      </c>
      <c r="M732" s="45" t="str">
        <f t="shared" si="203"/>
        <v>Data</v>
      </c>
    </row>
    <row r="733" spans="1:13" ht="12.75" customHeight="1">
      <c r="A733" s="3"/>
      <c r="B733" s="3"/>
      <c r="C733" s="13" t="s">
        <v>1051</v>
      </c>
      <c r="D733" s="76">
        <v>95</v>
      </c>
      <c r="E733" s="13" t="s">
        <v>98</v>
      </c>
      <c r="F733" s="13" t="s">
        <v>4</v>
      </c>
      <c r="G733" s="3" t="str">
        <f t="shared" si="207"/>
        <v>Approved</v>
      </c>
      <c r="H733" s="2" t="str">
        <f t="shared" si="209"/>
        <v xml:space="preserve"> </v>
      </c>
      <c r="M733" s="45" t="str">
        <f t="shared" si="203"/>
        <v>Data</v>
      </c>
    </row>
    <row r="734" spans="1:13" ht="12.75" customHeight="1">
      <c r="A734" s="3"/>
      <c r="B734" s="3"/>
      <c r="C734" s="13" t="s">
        <v>1052</v>
      </c>
      <c r="D734" s="76">
        <v>5</v>
      </c>
      <c r="E734" s="13" t="s">
        <v>98</v>
      </c>
      <c r="F734" s="13" t="s">
        <v>4</v>
      </c>
      <c r="G734" s="3" t="str">
        <f t="shared" si="207"/>
        <v>Approved</v>
      </c>
      <c r="H734" s="2" t="str">
        <f t="shared" ref="H734:H743" si="210">IF(G734="Not Approved",LEFT($D$1,4)&amp;""&amp;LEFT($D$2,4)," ")</f>
        <v xml:space="preserve"> </v>
      </c>
      <c r="M734" s="45" t="str">
        <f t="shared" si="203"/>
        <v>Data</v>
      </c>
    </row>
    <row r="735" spans="1:13" ht="12.75" customHeight="1">
      <c r="A735" s="11" t="s">
        <v>1053</v>
      </c>
      <c r="B735" s="31" t="s">
        <v>1054</v>
      </c>
      <c r="C735" s="13"/>
      <c r="D735" s="76">
        <v>19.932956250234078</v>
      </c>
      <c r="E735" s="13" t="s">
        <v>15</v>
      </c>
      <c r="F735" s="13" t="s">
        <v>4</v>
      </c>
      <c r="G735" s="3" t="str">
        <f t="shared" si="207"/>
        <v>Approved</v>
      </c>
      <c r="H735" s="2" t="str">
        <f t="shared" si="210"/>
        <v xml:space="preserve"> </v>
      </c>
      <c r="M735" s="45" t="str">
        <f t="shared" ref="M735" si="211">IF(ISBLANK(F735),IF(ISBLANK(B735),IF(ISBLANK(C735),"Blank","Data"),"Data"),"Data")</f>
        <v>Data</v>
      </c>
    </row>
    <row r="736" spans="1:13" ht="12.75" customHeight="1">
      <c r="A736" s="93"/>
      <c r="B736" s="93"/>
      <c r="C736" s="91"/>
      <c r="D736" s="112"/>
      <c r="E736" s="91"/>
      <c r="F736" s="91"/>
      <c r="G736" s="93"/>
      <c r="H736" s="94"/>
    </row>
    <row r="737" spans="1:13" ht="12.75" customHeight="1">
      <c r="A737" s="25" t="s">
        <v>1055</v>
      </c>
      <c r="B737" s="31" t="s">
        <v>1056</v>
      </c>
      <c r="C737" s="13" t="s">
        <v>1057</v>
      </c>
      <c r="D737" s="16"/>
      <c r="E737" s="13"/>
      <c r="F737" s="13"/>
      <c r="G737" s="3"/>
      <c r="H737" s="2"/>
    </row>
    <row r="738" spans="1:13" ht="12.75" customHeight="1">
      <c r="A738" s="3"/>
      <c r="B738" s="3"/>
      <c r="C738" s="13" t="s">
        <v>1058</v>
      </c>
      <c r="D738" s="16">
        <v>14</v>
      </c>
      <c r="E738" s="13" t="s">
        <v>15</v>
      </c>
      <c r="F738" s="13" t="s">
        <v>4</v>
      </c>
      <c r="G738" s="3" t="str">
        <f t="shared" si="207"/>
        <v>Approved</v>
      </c>
      <c r="H738" s="2" t="str">
        <f t="shared" si="210"/>
        <v xml:space="preserve"> </v>
      </c>
      <c r="M738" s="45" t="str">
        <f t="shared" si="203"/>
        <v>Data</v>
      </c>
    </row>
    <row r="739" spans="1:13" ht="12.75" customHeight="1">
      <c r="A739" s="3"/>
      <c r="B739" s="3"/>
      <c r="C739" s="13" t="s">
        <v>1059</v>
      </c>
      <c r="D739" s="16">
        <v>14</v>
      </c>
      <c r="E739" s="13" t="s">
        <v>15</v>
      </c>
      <c r="F739" s="13" t="s">
        <v>4</v>
      </c>
      <c r="G739" s="3" t="str">
        <f t="shared" si="207"/>
        <v>Approved</v>
      </c>
      <c r="H739" s="2" t="str">
        <f t="shared" si="210"/>
        <v xml:space="preserve"> </v>
      </c>
      <c r="M739" s="45" t="str">
        <f t="shared" si="203"/>
        <v>Data</v>
      </c>
    </row>
    <row r="740" spans="1:13" ht="12.75" customHeight="1">
      <c r="A740" s="3"/>
      <c r="B740" s="3"/>
      <c r="C740" s="13" t="s">
        <v>1060</v>
      </c>
      <c r="D740" s="16">
        <v>20</v>
      </c>
      <c r="E740" s="13" t="s">
        <v>15</v>
      </c>
      <c r="F740" s="13" t="s">
        <v>4</v>
      </c>
      <c r="G740" s="3" t="str">
        <f t="shared" si="207"/>
        <v>Approved</v>
      </c>
      <c r="H740" s="2" t="str">
        <f t="shared" si="210"/>
        <v xml:space="preserve"> </v>
      </c>
      <c r="M740" s="45" t="str">
        <f t="shared" si="203"/>
        <v>Data</v>
      </c>
    </row>
    <row r="741" spans="1:13" ht="12.75" customHeight="1">
      <c r="A741" s="3"/>
      <c r="B741" s="3"/>
      <c r="C741" s="13" t="s">
        <v>1061</v>
      </c>
      <c r="D741" s="16">
        <v>20</v>
      </c>
      <c r="E741" s="13" t="s">
        <v>15</v>
      </c>
      <c r="F741" s="13" t="s">
        <v>4</v>
      </c>
      <c r="G741" s="3" t="str">
        <f t="shared" si="207"/>
        <v>Approved</v>
      </c>
      <c r="H741" s="2" t="str">
        <f t="shared" si="210"/>
        <v xml:space="preserve"> </v>
      </c>
      <c r="M741" s="45" t="str">
        <f t="shared" si="203"/>
        <v>Data</v>
      </c>
    </row>
    <row r="742" spans="1:13" ht="12.75" customHeight="1">
      <c r="A742" s="3"/>
      <c r="B742" s="3"/>
      <c r="C742" s="13" t="s">
        <v>1062</v>
      </c>
      <c r="D742" s="16">
        <v>20</v>
      </c>
      <c r="E742" s="13" t="s">
        <v>15</v>
      </c>
      <c r="F742" s="13" t="s">
        <v>4</v>
      </c>
      <c r="G742" s="3" t="str">
        <f t="shared" si="207"/>
        <v>Approved</v>
      </c>
      <c r="H742" s="2" t="str">
        <f t="shared" si="210"/>
        <v xml:space="preserve"> </v>
      </c>
      <c r="M742" s="45" t="str">
        <f t="shared" si="203"/>
        <v>Data</v>
      </c>
    </row>
    <row r="743" spans="1:13" ht="12.75" customHeight="1">
      <c r="A743" s="3"/>
      <c r="B743" s="3"/>
      <c r="C743" s="13" t="s">
        <v>1063</v>
      </c>
      <c r="D743" s="16">
        <v>10</v>
      </c>
      <c r="E743" s="13" t="s">
        <v>15</v>
      </c>
      <c r="F743" s="13" t="s">
        <v>4</v>
      </c>
      <c r="G743" s="3" t="str">
        <f t="shared" si="207"/>
        <v>Approved</v>
      </c>
      <c r="H743" s="2" t="str">
        <f t="shared" si="210"/>
        <v xml:space="preserve"> </v>
      </c>
      <c r="M743" s="45" t="str">
        <f t="shared" si="203"/>
        <v>Data</v>
      </c>
    </row>
    <row r="744" spans="1:13" ht="12.75" customHeight="1">
      <c r="A744" s="3"/>
      <c r="B744" s="3"/>
      <c r="C744" s="13" t="s">
        <v>1064</v>
      </c>
      <c r="D744" s="16">
        <v>25</v>
      </c>
      <c r="E744" s="13" t="s">
        <v>15</v>
      </c>
      <c r="F744" s="13" t="s">
        <v>4</v>
      </c>
      <c r="G744" s="3" t="str">
        <f t="shared" si="207"/>
        <v>Approved</v>
      </c>
      <c r="H744" s="2" t="str">
        <f t="shared" ref="H744:H752" si="212">IF(G744="Not Approved",LEFT($D$1,4)&amp;""&amp;LEFT($D$2,4)," ")</f>
        <v xml:space="preserve"> </v>
      </c>
      <c r="M744" s="45" t="str">
        <f t="shared" si="203"/>
        <v>Data</v>
      </c>
    </row>
    <row r="745" spans="1:13" ht="12.75" customHeight="1">
      <c r="A745" s="3"/>
      <c r="B745" s="3"/>
      <c r="C745" s="13" t="s">
        <v>1065</v>
      </c>
      <c r="D745" s="16">
        <v>25</v>
      </c>
      <c r="E745" s="13" t="s">
        <v>15</v>
      </c>
      <c r="F745" s="13" t="s">
        <v>4</v>
      </c>
      <c r="G745" s="3" t="str">
        <f t="shared" si="207"/>
        <v>Approved</v>
      </c>
      <c r="H745" s="2" t="str">
        <f t="shared" ref="H745" si="213">IF(G745="Not Approved",LEFT($D$1,4)&amp;""&amp;LEFT($D$2,4)," ")</f>
        <v xml:space="preserve"> </v>
      </c>
      <c r="M745" s="45" t="str">
        <f t="shared" ref="M745" si="214">IF(ISBLANK(F745),IF(ISBLANK(B745),IF(ISBLANK(C745),"Blank","Data"),"Data"),"Data")</f>
        <v>Data</v>
      </c>
    </row>
    <row r="746" spans="1:13" ht="12.75" customHeight="1">
      <c r="A746" s="3"/>
      <c r="B746" s="3"/>
      <c r="C746" s="13" t="s">
        <v>1066</v>
      </c>
      <c r="D746" s="16">
        <v>15</v>
      </c>
      <c r="E746" s="13" t="s">
        <v>15</v>
      </c>
      <c r="F746" s="13" t="s">
        <v>4</v>
      </c>
      <c r="G746" s="3" t="str">
        <f t="shared" si="207"/>
        <v>Approved</v>
      </c>
      <c r="H746" s="2" t="str">
        <f t="shared" si="212"/>
        <v xml:space="preserve"> </v>
      </c>
      <c r="M746" s="45" t="str">
        <f t="shared" si="203"/>
        <v>Data</v>
      </c>
    </row>
    <row r="747" spans="1:13" ht="12.75" customHeight="1">
      <c r="A747" s="3"/>
      <c r="B747" s="3"/>
      <c r="C747" s="13" t="s">
        <v>1067</v>
      </c>
      <c r="D747" s="16">
        <v>20</v>
      </c>
      <c r="E747" s="13" t="s">
        <v>15</v>
      </c>
      <c r="F747" s="13" t="s">
        <v>4</v>
      </c>
      <c r="G747" s="3" t="str">
        <f t="shared" si="207"/>
        <v>Approved</v>
      </c>
      <c r="H747" s="2" t="str">
        <f t="shared" ref="H747" si="215">IF(G747="Not Approved",LEFT($D$1,4)&amp;""&amp;LEFT($D$2,4)," ")</f>
        <v xml:space="preserve"> </v>
      </c>
      <c r="M747" s="45" t="str">
        <f>IF(ISBLANK(F751),IF(ISBLANK(B751),IF(ISBLANK(C751),"Blank","Data"),"Data"),"Data")</f>
        <v>Data</v>
      </c>
    </row>
    <row r="748" spans="1:13" ht="12.75" customHeight="1">
      <c r="A748" s="3"/>
      <c r="B748" s="3"/>
      <c r="C748" s="13" t="s">
        <v>1068</v>
      </c>
      <c r="D748" s="16">
        <v>25</v>
      </c>
      <c r="E748" s="13" t="s">
        <v>15</v>
      </c>
      <c r="F748" s="13" t="s">
        <v>4</v>
      </c>
      <c r="G748" s="3" t="str">
        <f t="shared" si="207"/>
        <v>Approved</v>
      </c>
      <c r="H748" s="2" t="str">
        <f t="shared" ref="H748" si="216">IF(G748="Not Approved",LEFT($D$1,4)&amp;""&amp;LEFT($D$2,4)," ")</f>
        <v xml:space="preserve"> </v>
      </c>
    </row>
    <row r="749" spans="1:13" ht="12.75" customHeight="1">
      <c r="A749" s="3"/>
      <c r="B749" s="3"/>
      <c r="C749" s="13" t="s">
        <v>1069</v>
      </c>
      <c r="D749" s="16">
        <v>3</v>
      </c>
      <c r="E749" s="13" t="s">
        <v>15</v>
      </c>
      <c r="F749" s="13" t="s">
        <v>4</v>
      </c>
      <c r="G749" s="3" t="str">
        <f t="shared" si="207"/>
        <v>Approved</v>
      </c>
      <c r="H749" s="2" t="str">
        <f t="shared" ref="H749:H750" si="217">IF(G749="Not Approved",LEFT($D$1,4)&amp;""&amp;LEFT($D$2,4)," ")</f>
        <v xml:space="preserve"> </v>
      </c>
    </row>
    <row r="750" spans="1:13" ht="12.75" customHeight="1">
      <c r="A750" s="3"/>
      <c r="B750" s="3"/>
      <c r="C750" s="13" t="s">
        <v>1070</v>
      </c>
      <c r="D750" s="16">
        <v>3</v>
      </c>
      <c r="E750" s="13" t="s">
        <v>15</v>
      </c>
      <c r="F750" s="13" t="s">
        <v>4</v>
      </c>
      <c r="G750" s="3" t="str">
        <f t="shared" si="207"/>
        <v>Approved</v>
      </c>
      <c r="H750" s="2" t="str">
        <f t="shared" si="217"/>
        <v xml:space="preserve"> </v>
      </c>
    </row>
    <row r="751" spans="1:13" ht="12.75" customHeight="1">
      <c r="A751" s="3"/>
      <c r="B751" s="3"/>
      <c r="C751" s="13" t="s">
        <v>1071</v>
      </c>
      <c r="D751" s="16">
        <v>75</v>
      </c>
      <c r="E751" s="13" t="s">
        <v>15</v>
      </c>
      <c r="F751" s="13" t="s">
        <v>4</v>
      </c>
      <c r="G751" s="3" t="str">
        <f t="shared" si="207"/>
        <v>Approved</v>
      </c>
      <c r="H751" s="2" t="str">
        <f t="shared" si="212"/>
        <v xml:space="preserve"> </v>
      </c>
      <c r="M751" s="45" t="str">
        <f t="shared" ref="M751:M766" si="218">IF(ISBLANK(F752),IF(ISBLANK(B752),IF(ISBLANK(C752),"Blank","Data"),"Data"),"Data")</f>
        <v>Data</v>
      </c>
    </row>
    <row r="752" spans="1:13" ht="12.75" customHeight="1">
      <c r="A752" s="3"/>
      <c r="B752" s="3"/>
      <c r="C752" s="13" t="s">
        <v>1072</v>
      </c>
      <c r="D752" s="16">
        <v>60</v>
      </c>
      <c r="E752" s="13" t="s">
        <v>15</v>
      </c>
      <c r="F752" s="13" t="s">
        <v>4</v>
      </c>
      <c r="G752" s="3" t="str">
        <f t="shared" si="207"/>
        <v>Approved</v>
      </c>
      <c r="H752" s="2" t="str">
        <f t="shared" si="212"/>
        <v xml:space="preserve"> </v>
      </c>
      <c r="M752" s="45" t="str">
        <f t="shared" si="218"/>
        <v>Data</v>
      </c>
    </row>
    <row r="753" spans="1:13" ht="12.75" customHeight="1">
      <c r="A753" s="3"/>
      <c r="B753" s="3"/>
      <c r="C753" s="13" t="s">
        <v>1073</v>
      </c>
      <c r="D753" s="16">
        <v>60</v>
      </c>
      <c r="E753" s="13" t="s">
        <v>15</v>
      </c>
      <c r="F753" s="13" t="s">
        <v>4</v>
      </c>
      <c r="G753" s="3" t="str">
        <f t="shared" si="207"/>
        <v>Approved</v>
      </c>
      <c r="H753" s="2" t="str">
        <f t="shared" ref="H753:H759" si="219">IF(G753="Not Approved",LEFT($D$1,4)&amp;""&amp;LEFT($D$2,4)," ")</f>
        <v xml:space="preserve"> </v>
      </c>
      <c r="M753" s="45" t="str">
        <f t="shared" si="218"/>
        <v>Data</v>
      </c>
    </row>
    <row r="754" spans="1:13" ht="12.75" customHeight="1">
      <c r="A754" s="3"/>
      <c r="B754" s="3"/>
      <c r="C754" s="13" t="s">
        <v>1074</v>
      </c>
      <c r="D754" s="16">
        <v>60</v>
      </c>
      <c r="E754" s="13" t="s">
        <v>15</v>
      </c>
      <c r="F754" s="13" t="s">
        <v>4</v>
      </c>
      <c r="G754" s="3" t="str">
        <f t="shared" si="207"/>
        <v>Approved</v>
      </c>
      <c r="H754" s="2" t="str">
        <f t="shared" si="219"/>
        <v xml:space="preserve"> </v>
      </c>
      <c r="M754" s="45" t="str">
        <f t="shared" si="218"/>
        <v>Data</v>
      </c>
    </row>
    <row r="755" spans="1:13" ht="12.75" customHeight="1">
      <c r="A755" s="3"/>
      <c r="B755" s="3"/>
      <c r="C755" s="13" t="s">
        <v>1075</v>
      </c>
      <c r="D755" s="16">
        <v>60</v>
      </c>
      <c r="E755" s="13" t="s">
        <v>15</v>
      </c>
      <c r="F755" s="13" t="s">
        <v>4</v>
      </c>
      <c r="G755" s="3" t="str">
        <f t="shared" si="207"/>
        <v>Approved</v>
      </c>
      <c r="H755" s="2" t="str">
        <f t="shared" si="219"/>
        <v xml:space="preserve"> </v>
      </c>
      <c r="M755" s="45" t="str">
        <f t="shared" si="218"/>
        <v>Data</v>
      </c>
    </row>
    <row r="756" spans="1:13" ht="12.75" customHeight="1">
      <c r="A756" s="3"/>
      <c r="B756" s="3"/>
      <c r="C756" s="13" t="s">
        <v>1076</v>
      </c>
      <c r="D756" s="16">
        <v>60</v>
      </c>
      <c r="E756" s="13" t="s">
        <v>15</v>
      </c>
      <c r="F756" s="13" t="s">
        <v>4</v>
      </c>
      <c r="G756" s="3" t="str">
        <f t="shared" si="207"/>
        <v>Approved</v>
      </c>
      <c r="H756" s="2" t="str">
        <f t="shared" si="219"/>
        <v xml:space="preserve"> </v>
      </c>
      <c r="M756" s="45" t="str">
        <f t="shared" si="218"/>
        <v>Data</v>
      </c>
    </row>
    <row r="757" spans="1:13" ht="12.75" customHeight="1">
      <c r="A757" s="3"/>
      <c r="B757" s="3"/>
      <c r="C757" s="13" t="s">
        <v>1077</v>
      </c>
      <c r="D757" s="16">
        <v>70</v>
      </c>
      <c r="E757" s="13" t="s">
        <v>15</v>
      </c>
      <c r="F757" s="13" t="s">
        <v>4</v>
      </c>
      <c r="G757" s="3" t="str">
        <f t="shared" si="207"/>
        <v>Approved</v>
      </c>
      <c r="H757" s="2" t="str">
        <f t="shared" si="219"/>
        <v xml:space="preserve"> </v>
      </c>
      <c r="M757" s="45" t="str">
        <f t="shared" si="218"/>
        <v>Data</v>
      </c>
    </row>
    <row r="758" spans="1:13" ht="12.75" customHeight="1">
      <c r="A758" s="3"/>
      <c r="B758" s="3"/>
      <c r="C758" s="13" t="s">
        <v>1078</v>
      </c>
      <c r="D758" s="16">
        <v>70</v>
      </c>
      <c r="E758" s="13" t="s">
        <v>15</v>
      </c>
      <c r="F758" s="13" t="s">
        <v>4</v>
      </c>
      <c r="G758" s="3" t="str">
        <f t="shared" si="207"/>
        <v>Approved</v>
      </c>
      <c r="H758" s="2" t="str">
        <f t="shared" si="219"/>
        <v xml:space="preserve"> </v>
      </c>
      <c r="M758" s="45" t="str">
        <f t="shared" si="218"/>
        <v>Data</v>
      </c>
    </row>
    <row r="759" spans="1:13" ht="12.75" customHeight="1">
      <c r="A759" s="3"/>
      <c r="B759" s="3"/>
      <c r="C759" s="13" t="s">
        <v>1079</v>
      </c>
      <c r="D759" s="16"/>
      <c r="E759" s="13"/>
      <c r="F759" s="13"/>
      <c r="G759" s="3" t="str">
        <f t="shared" si="207"/>
        <v xml:space="preserve"> </v>
      </c>
      <c r="H759" s="2" t="str">
        <f t="shared" si="219"/>
        <v xml:space="preserve"> </v>
      </c>
      <c r="M759" s="45" t="str">
        <f t="shared" si="218"/>
        <v>Data</v>
      </c>
    </row>
    <row r="760" spans="1:13" ht="12.75" customHeight="1">
      <c r="A760" s="3"/>
      <c r="B760" s="3"/>
      <c r="C760" s="13" t="s">
        <v>1058</v>
      </c>
      <c r="D760" s="16">
        <v>14</v>
      </c>
      <c r="E760" s="13" t="s">
        <v>15</v>
      </c>
      <c r="F760" s="13" t="s">
        <v>4</v>
      </c>
      <c r="G760" s="3" t="str">
        <f t="shared" si="207"/>
        <v>Approved</v>
      </c>
      <c r="H760" s="2" t="str">
        <f t="shared" ref="H760:H778" si="220">IF(G760="Not Approved",LEFT($D$1,4)&amp;""&amp;LEFT($D$2,4)," ")</f>
        <v xml:space="preserve"> </v>
      </c>
      <c r="M760" s="45" t="str">
        <f t="shared" si="218"/>
        <v>Data</v>
      </c>
    </row>
    <row r="761" spans="1:13" ht="12.75" customHeight="1">
      <c r="A761" s="3"/>
      <c r="B761" s="3"/>
      <c r="C761" s="13" t="s">
        <v>1059</v>
      </c>
      <c r="D761" s="16">
        <v>14</v>
      </c>
      <c r="E761" s="13" t="s">
        <v>15</v>
      </c>
      <c r="F761" s="13" t="s">
        <v>4</v>
      </c>
      <c r="G761" s="3" t="str">
        <f t="shared" si="207"/>
        <v>Approved</v>
      </c>
      <c r="H761" s="2" t="str">
        <f t="shared" si="220"/>
        <v xml:space="preserve"> </v>
      </c>
      <c r="M761" s="45" t="str">
        <f t="shared" si="218"/>
        <v>Data</v>
      </c>
    </row>
    <row r="762" spans="1:13" ht="12.75" customHeight="1">
      <c r="A762" s="3"/>
      <c r="B762" s="3"/>
      <c r="C762" s="13" t="s">
        <v>1060</v>
      </c>
      <c r="D762" s="16">
        <v>17.5</v>
      </c>
      <c r="E762" s="13" t="s">
        <v>15</v>
      </c>
      <c r="F762" s="13" t="s">
        <v>4</v>
      </c>
      <c r="G762" s="3" t="str">
        <f t="shared" si="207"/>
        <v>Approved</v>
      </c>
      <c r="H762" s="2" t="str">
        <f t="shared" si="220"/>
        <v xml:space="preserve"> </v>
      </c>
      <c r="M762" s="45" t="str">
        <f t="shared" si="218"/>
        <v>Data</v>
      </c>
    </row>
    <row r="763" spans="1:13" ht="12.75" customHeight="1">
      <c r="A763" s="3"/>
      <c r="B763" s="3"/>
      <c r="C763" s="13" t="s">
        <v>1061</v>
      </c>
      <c r="D763" s="16">
        <v>18</v>
      </c>
      <c r="E763" s="13" t="s">
        <v>15</v>
      </c>
      <c r="F763" s="13" t="s">
        <v>4</v>
      </c>
      <c r="G763" s="3" t="str">
        <f t="shared" si="207"/>
        <v>Approved</v>
      </c>
      <c r="H763" s="2" t="str">
        <f t="shared" si="220"/>
        <v xml:space="preserve"> </v>
      </c>
      <c r="M763" s="45" t="str">
        <f t="shared" si="218"/>
        <v>Data</v>
      </c>
    </row>
    <row r="764" spans="1:13" ht="12.75" customHeight="1">
      <c r="A764" s="3"/>
      <c r="B764" s="3"/>
      <c r="C764" s="13" t="s">
        <v>1062</v>
      </c>
      <c r="D764" s="16">
        <v>20</v>
      </c>
      <c r="E764" s="13" t="s">
        <v>15</v>
      </c>
      <c r="F764" s="13" t="s">
        <v>4</v>
      </c>
      <c r="G764" s="3" t="str">
        <f t="shared" si="207"/>
        <v>Approved</v>
      </c>
      <c r="H764" s="2" t="str">
        <f t="shared" si="220"/>
        <v xml:space="preserve"> </v>
      </c>
      <c r="M764" s="45" t="str">
        <f t="shared" si="218"/>
        <v>Data</v>
      </c>
    </row>
    <row r="765" spans="1:13" ht="12.75" customHeight="1">
      <c r="A765" s="3"/>
      <c r="B765" s="3"/>
      <c r="C765" s="13" t="s">
        <v>1063</v>
      </c>
      <c r="D765" s="16">
        <v>10</v>
      </c>
      <c r="E765" s="13" t="s">
        <v>15</v>
      </c>
      <c r="F765" s="13" t="s">
        <v>4</v>
      </c>
      <c r="G765" s="3" t="str">
        <f t="shared" si="207"/>
        <v>Approved</v>
      </c>
      <c r="H765" s="2" t="str">
        <f t="shared" si="220"/>
        <v xml:space="preserve"> </v>
      </c>
      <c r="M765" s="45" t="str">
        <f t="shared" si="218"/>
        <v>Data</v>
      </c>
    </row>
    <row r="766" spans="1:13" ht="12.75" customHeight="1">
      <c r="A766" s="3"/>
      <c r="B766" s="3"/>
      <c r="C766" s="13" t="s">
        <v>1064</v>
      </c>
      <c r="D766" s="16">
        <v>25</v>
      </c>
      <c r="E766" s="13" t="s">
        <v>15</v>
      </c>
      <c r="F766" s="13" t="s">
        <v>4</v>
      </c>
      <c r="G766" s="3" t="str">
        <f t="shared" si="207"/>
        <v>Approved</v>
      </c>
      <c r="H766" s="2" t="str">
        <f t="shared" si="220"/>
        <v xml:space="preserve"> </v>
      </c>
      <c r="M766" s="45" t="str">
        <f t="shared" si="218"/>
        <v>Data</v>
      </c>
    </row>
    <row r="767" spans="1:13" ht="12.75" customHeight="1">
      <c r="A767" s="3"/>
      <c r="B767" s="3"/>
      <c r="C767" s="13" t="s">
        <v>1065</v>
      </c>
      <c r="D767" s="16">
        <v>25</v>
      </c>
      <c r="E767" s="13" t="s">
        <v>15</v>
      </c>
      <c r="F767" s="13" t="s">
        <v>4</v>
      </c>
      <c r="G767" s="3" t="str">
        <f t="shared" si="207"/>
        <v>Approved</v>
      </c>
      <c r="H767" s="2" t="str">
        <f t="shared" si="220"/>
        <v xml:space="preserve"> </v>
      </c>
      <c r="M767" s="45" t="str">
        <f>IF(ISBLANK(F769),IF(ISBLANK(B769),IF(ISBLANK(C769),"Blank","Data"),"Data"),"Data")</f>
        <v>Data</v>
      </c>
    </row>
    <row r="768" spans="1:13" ht="12.75" customHeight="1">
      <c r="A768" s="3"/>
      <c r="B768" s="3"/>
      <c r="C768" s="13" t="s">
        <v>1066</v>
      </c>
      <c r="D768" s="16">
        <v>15</v>
      </c>
      <c r="E768" s="13" t="s">
        <v>15</v>
      </c>
      <c r="F768" s="13" t="s">
        <v>4</v>
      </c>
      <c r="G768" s="3" t="str">
        <f t="shared" si="207"/>
        <v>Approved</v>
      </c>
      <c r="H768" s="2" t="str">
        <f t="shared" si="220"/>
        <v xml:space="preserve"> </v>
      </c>
    </row>
    <row r="769" spans="1:13" ht="12.75" customHeight="1">
      <c r="A769" s="3"/>
      <c r="B769" s="3"/>
      <c r="C769" s="13" t="s">
        <v>1067</v>
      </c>
      <c r="D769" s="16">
        <v>20</v>
      </c>
      <c r="E769" s="13" t="s">
        <v>15</v>
      </c>
      <c r="F769" s="13" t="s">
        <v>4</v>
      </c>
      <c r="G769" s="3" t="str">
        <f t="shared" si="207"/>
        <v>Approved</v>
      </c>
      <c r="H769" s="2" t="str">
        <f t="shared" si="220"/>
        <v xml:space="preserve"> </v>
      </c>
      <c r="M769" s="45" t="str">
        <f t="shared" ref="M769:M774" si="221">IF(ISBLANK(F770),IF(ISBLANK(B770),IF(ISBLANK(C770),"Blank","Data"),"Data"),"Data")</f>
        <v>Data</v>
      </c>
    </row>
    <row r="770" spans="1:13" ht="12.75" customHeight="1">
      <c r="A770" s="3"/>
      <c r="B770" s="3"/>
      <c r="C770" s="13" t="s">
        <v>1068</v>
      </c>
      <c r="D770" s="16">
        <v>25</v>
      </c>
      <c r="E770" s="13" t="s">
        <v>15</v>
      </c>
      <c r="F770" s="13" t="s">
        <v>4</v>
      </c>
      <c r="G770" s="3" t="str">
        <f t="shared" si="207"/>
        <v>Approved</v>
      </c>
      <c r="H770" s="2" t="str">
        <f t="shared" si="220"/>
        <v xml:space="preserve"> </v>
      </c>
      <c r="M770" s="45" t="str">
        <f t="shared" si="221"/>
        <v>Data</v>
      </c>
    </row>
    <row r="771" spans="1:13" ht="12.75" customHeight="1">
      <c r="A771" s="3"/>
      <c r="B771" s="3"/>
      <c r="C771" s="13" t="s">
        <v>1069</v>
      </c>
      <c r="D771" s="16">
        <v>3</v>
      </c>
      <c r="E771" s="13" t="s">
        <v>15</v>
      </c>
      <c r="F771" s="13" t="s">
        <v>4</v>
      </c>
      <c r="G771" s="3" t="str">
        <f t="shared" si="207"/>
        <v>Approved</v>
      </c>
      <c r="H771" s="2" t="str">
        <f t="shared" si="220"/>
        <v xml:space="preserve"> </v>
      </c>
      <c r="M771" s="45" t="str">
        <f t="shared" si="221"/>
        <v>Data</v>
      </c>
    </row>
    <row r="772" spans="1:13" ht="12.75" customHeight="1">
      <c r="A772" s="3"/>
      <c r="B772" s="3"/>
      <c r="C772" s="13" t="s">
        <v>1070</v>
      </c>
      <c r="D772" s="16">
        <v>3</v>
      </c>
      <c r="E772" s="13" t="s">
        <v>15</v>
      </c>
      <c r="F772" s="13" t="s">
        <v>4</v>
      </c>
      <c r="G772" s="3" t="str">
        <f t="shared" si="207"/>
        <v>Approved</v>
      </c>
      <c r="H772" s="2" t="str">
        <f t="shared" si="220"/>
        <v xml:space="preserve"> </v>
      </c>
      <c r="M772" s="45" t="str">
        <f t="shared" si="221"/>
        <v>Data</v>
      </c>
    </row>
    <row r="773" spans="1:13" ht="12.75" customHeight="1">
      <c r="A773" s="3"/>
      <c r="B773" s="3"/>
      <c r="C773" s="13" t="s">
        <v>1073</v>
      </c>
      <c r="D773" s="16">
        <v>50</v>
      </c>
      <c r="E773" s="13" t="s">
        <v>15</v>
      </c>
      <c r="F773" s="13" t="s">
        <v>4</v>
      </c>
      <c r="G773" s="3" t="str">
        <f t="shared" si="207"/>
        <v>Approved</v>
      </c>
      <c r="H773" s="2" t="str">
        <f t="shared" si="220"/>
        <v xml:space="preserve"> </v>
      </c>
      <c r="M773" s="45" t="str">
        <f t="shared" si="221"/>
        <v>Data</v>
      </c>
    </row>
    <row r="774" spans="1:13" ht="12.75" customHeight="1">
      <c r="A774" s="3"/>
      <c r="B774" s="3"/>
      <c r="C774" s="13" t="s">
        <v>1074</v>
      </c>
      <c r="D774" s="16">
        <v>50</v>
      </c>
      <c r="E774" s="13" t="s">
        <v>15</v>
      </c>
      <c r="F774" s="13" t="s">
        <v>4</v>
      </c>
      <c r="G774" s="3" t="str">
        <f t="shared" si="207"/>
        <v>Approved</v>
      </c>
      <c r="H774" s="2" t="str">
        <f t="shared" si="220"/>
        <v xml:space="preserve"> </v>
      </c>
      <c r="M774" s="45" t="str">
        <f t="shared" si="221"/>
        <v>Data</v>
      </c>
    </row>
    <row r="775" spans="1:13" ht="12.75" customHeight="1">
      <c r="A775" s="3"/>
      <c r="B775" s="3"/>
      <c r="C775" s="13" t="s">
        <v>1075</v>
      </c>
      <c r="D775" s="16">
        <v>50</v>
      </c>
      <c r="E775" s="13" t="s">
        <v>15</v>
      </c>
      <c r="F775" s="13" t="s">
        <v>4</v>
      </c>
      <c r="G775" s="3" t="str">
        <f t="shared" si="207"/>
        <v>Approved</v>
      </c>
      <c r="H775" s="2" t="str">
        <f t="shared" si="220"/>
        <v xml:space="preserve"> </v>
      </c>
    </row>
    <row r="776" spans="1:13" ht="12.75" customHeight="1">
      <c r="A776" s="3"/>
      <c r="B776" s="3"/>
      <c r="C776" s="13" t="s">
        <v>1076</v>
      </c>
      <c r="D776" s="16">
        <v>50</v>
      </c>
      <c r="E776" s="13" t="s">
        <v>15</v>
      </c>
      <c r="F776" s="13" t="s">
        <v>4</v>
      </c>
      <c r="G776" s="3" t="str">
        <f t="shared" si="207"/>
        <v>Approved</v>
      </c>
      <c r="H776" s="2" t="str">
        <f t="shared" si="220"/>
        <v xml:space="preserve"> </v>
      </c>
      <c r="M776" s="45" t="str">
        <f t="shared" ref="M776:M777" si="222">IF(ISBLANK(F777),IF(ISBLANK(B777),IF(ISBLANK(C777),"Blank","Data"),"Data"),"Data")</f>
        <v>Data</v>
      </c>
    </row>
    <row r="777" spans="1:13" ht="12.75" customHeight="1">
      <c r="A777" s="3"/>
      <c r="B777" s="3"/>
      <c r="C777" s="13" t="s">
        <v>1077</v>
      </c>
      <c r="D777" s="16">
        <v>60</v>
      </c>
      <c r="E777" s="13" t="s">
        <v>15</v>
      </c>
      <c r="F777" s="13" t="s">
        <v>4</v>
      </c>
      <c r="G777" s="3" t="str">
        <f t="shared" si="207"/>
        <v>Approved</v>
      </c>
      <c r="H777" s="2" t="str">
        <f t="shared" si="220"/>
        <v xml:space="preserve"> </v>
      </c>
      <c r="M777" s="45" t="str">
        <f t="shared" si="222"/>
        <v>Data</v>
      </c>
    </row>
    <row r="778" spans="1:13" ht="12.75" customHeight="1">
      <c r="A778" s="3"/>
      <c r="B778" s="3"/>
      <c r="C778" s="13" t="s">
        <v>1078</v>
      </c>
      <c r="D778" s="16">
        <v>60</v>
      </c>
      <c r="E778" s="13" t="s">
        <v>15</v>
      </c>
      <c r="F778" s="13" t="s">
        <v>4</v>
      </c>
      <c r="G778" s="3" t="str">
        <f t="shared" si="207"/>
        <v>Approved</v>
      </c>
      <c r="H778" s="2" t="str">
        <f t="shared" si="220"/>
        <v xml:space="preserve"> </v>
      </c>
      <c r="M778" s="45" t="str">
        <f>IF(ISBLANK(#REF!),IF(ISBLANK(#REF!),IF(ISBLANK(#REF!),"Blank","Data"),"Data"),"Data")</f>
        <v>Data</v>
      </c>
    </row>
    <row r="779" spans="1:13" ht="12.75" customHeight="1">
      <c r="A779" s="89"/>
      <c r="B779" s="90"/>
      <c r="C779" s="91"/>
      <c r="D779" s="92"/>
      <c r="E779" s="91"/>
      <c r="F779" s="91"/>
      <c r="G779" s="93"/>
      <c r="H779" s="94"/>
    </row>
    <row r="780" spans="1:13" ht="12.75" customHeight="1">
      <c r="A780" s="11" t="s">
        <v>1080</v>
      </c>
      <c r="B780" s="31" t="s">
        <v>1081</v>
      </c>
      <c r="C780" s="13" t="s">
        <v>1082</v>
      </c>
      <c r="D780" s="16">
        <v>6</v>
      </c>
      <c r="E780" s="13" t="s">
        <v>1083</v>
      </c>
      <c r="F780" s="13" t="s">
        <v>4</v>
      </c>
      <c r="G780" s="3" t="str">
        <f t="shared" ref="G780:G793" si="223">IF(ISBLANK(F780)," ",IF(F780=$F$2, "Approved",IF(F780=$F$1,"Approved","Not Approved")))</f>
        <v>Approved</v>
      </c>
      <c r="H780" s="2" t="str">
        <f t="shared" ref="H780:H815" si="224">IF(G780="Not Approved",LEFT($D$1,4)&amp;""&amp;LEFT($D$2,4)," ")</f>
        <v xml:space="preserve"> </v>
      </c>
      <c r="M780" s="45" t="str">
        <f t="shared" ref="M780:M796" si="225">IF(ISBLANK(F781),IF(ISBLANK(B781),IF(ISBLANK(C781),"Blank","Data"),"Data"),"Data")</f>
        <v>Data</v>
      </c>
    </row>
    <row r="781" spans="1:13" ht="12.75" customHeight="1">
      <c r="A781" s="13"/>
      <c r="B781" s="13"/>
      <c r="C781" s="13" t="s">
        <v>1084</v>
      </c>
      <c r="D781" s="16">
        <v>1.75</v>
      </c>
      <c r="E781" s="13" t="s">
        <v>1083</v>
      </c>
      <c r="F781" s="13" t="s">
        <v>4</v>
      </c>
      <c r="G781" s="3" t="str">
        <f t="shared" si="223"/>
        <v>Approved</v>
      </c>
      <c r="H781" s="2" t="str">
        <f t="shared" si="224"/>
        <v xml:space="preserve"> </v>
      </c>
      <c r="M781" s="45" t="str">
        <f t="shared" si="225"/>
        <v>Data</v>
      </c>
    </row>
    <row r="782" spans="1:13" ht="12.75" customHeight="1">
      <c r="A782" s="13"/>
      <c r="B782" s="13"/>
      <c r="C782" s="13" t="s">
        <v>1085</v>
      </c>
      <c r="D782" s="16">
        <v>72</v>
      </c>
      <c r="E782" s="13" t="s">
        <v>15</v>
      </c>
      <c r="F782" s="13" t="s">
        <v>4</v>
      </c>
      <c r="G782" s="3" t="str">
        <f t="shared" si="223"/>
        <v>Approved</v>
      </c>
      <c r="H782" s="2" t="str">
        <f t="shared" si="224"/>
        <v xml:space="preserve"> </v>
      </c>
      <c r="M782" s="45" t="str">
        <f t="shared" si="225"/>
        <v>Data</v>
      </c>
    </row>
    <row r="783" spans="1:13" ht="12.75" customHeight="1">
      <c r="A783" s="13"/>
      <c r="B783" s="13"/>
      <c r="C783" s="13" t="s">
        <v>1086</v>
      </c>
      <c r="D783" s="16">
        <v>17</v>
      </c>
      <c r="E783" s="13" t="s">
        <v>15</v>
      </c>
      <c r="F783" s="13" t="s">
        <v>4</v>
      </c>
      <c r="G783" s="3" t="str">
        <f t="shared" si="223"/>
        <v>Approved</v>
      </c>
      <c r="H783" s="2" t="str">
        <f t="shared" si="224"/>
        <v xml:space="preserve"> </v>
      </c>
      <c r="M783" s="45" t="str">
        <f t="shared" si="225"/>
        <v>Data</v>
      </c>
    </row>
    <row r="784" spans="1:13" ht="12.75" customHeight="1">
      <c r="A784" s="13"/>
      <c r="B784" s="13"/>
      <c r="C784" s="13" t="s">
        <v>1087</v>
      </c>
      <c r="D784" s="16">
        <v>72</v>
      </c>
      <c r="E784" s="13" t="s">
        <v>15</v>
      </c>
      <c r="F784" s="13" t="s">
        <v>4</v>
      </c>
      <c r="G784" s="3" t="str">
        <f t="shared" si="223"/>
        <v>Approved</v>
      </c>
      <c r="H784" s="2" t="str">
        <f t="shared" si="224"/>
        <v xml:space="preserve"> </v>
      </c>
      <c r="M784" s="45" t="str">
        <f t="shared" si="225"/>
        <v>Data</v>
      </c>
    </row>
    <row r="785" spans="1:13" ht="12.75" customHeight="1">
      <c r="A785" s="13"/>
      <c r="B785" s="13"/>
      <c r="C785" s="13" t="s">
        <v>1088</v>
      </c>
      <c r="D785" s="16">
        <v>15</v>
      </c>
      <c r="E785" s="13" t="s">
        <v>15</v>
      </c>
      <c r="F785" s="13" t="s">
        <v>4</v>
      </c>
      <c r="G785" s="3" t="str">
        <f t="shared" si="223"/>
        <v>Approved</v>
      </c>
      <c r="H785" s="2" t="str">
        <f t="shared" si="224"/>
        <v xml:space="preserve"> </v>
      </c>
      <c r="M785" s="45" t="str">
        <f t="shared" si="225"/>
        <v>Data</v>
      </c>
    </row>
    <row r="786" spans="1:13" ht="12.75" customHeight="1">
      <c r="A786" s="13"/>
      <c r="B786" s="13"/>
      <c r="C786" s="13" t="s">
        <v>1089</v>
      </c>
      <c r="D786" s="16">
        <v>72</v>
      </c>
      <c r="E786" s="13" t="s">
        <v>15</v>
      </c>
      <c r="F786" s="13" t="s">
        <v>4</v>
      </c>
      <c r="G786" s="3" t="str">
        <f t="shared" si="223"/>
        <v>Approved</v>
      </c>
      <c r="H786" s="2" t="str">
        <f t="shared" si="224"/>
        <v xml:space="preserve"> </v>
      </c>
      <c r="M786" s="45" t="str">
        <f t="shared" si="225"/>
        <v>Data</v>
      </c>
    </row>
    <row r="787" spans="1:13" ht="12.75" customHeight="1">
      <c r="A787" s="13"/>
      <c r="B787" s="13"/>
      <c r="C787" s="13" t="s">
        <v>1090</v>
      </c>
      <c r="D787" s="16">
        <v>11</v>
      </c>
      <c r="E787" s="13" t="s">
        <v>15</v>
      </c>
      <c r="F787" s="13" t="s">
        <v>4</v>
      </c>
      <c r="G787" s="3" t="str">
        <f t="shared" si="223"/>
        <v>Approved</v>
      </c>
      <c r="H787" s="2" t="str">
        <f t="shared" si="224"/>
        <v xml:space="preserve"> </v>
      </c>
      <c r="M787" s="45" t="str">
        <f t="shared" si="225"/>
        <v>Data</v>
      </c>
    </row>
    <row r="788" spans="1:13" ht="12.75" customHeight="1">
      <c r="A788" s="3"/>
      <c r="B788" s="3"/>
      <c r="C788" s="13" t="s">
        <v>1091</v>
      </c>
      <c r="D788" s="16">
        <v>72</v>
      </c>
      <c r="E788" s="13" t="s">
        <v>15</v>
      </c>
      <c r="F788" s="13" t="s">
        <v>4</v>
      </c>
      <c r="G788" s="3" t="str">
        <f t="shared" si="223"/>
        <v>Approved</v>
      </c>
      <c r="H788" s="2" t="str">
        <f t="shared" si="224"/>
        <v xml:space="preserve"> </v>
      </c>
      <c r="M788" s="45" t="str">
        <f t="shared" si="225"/>
        <v>Data</v>
      </c>
    </row>
    <row r="789" spans="1:13" ht="12.75" customHeight="1">
      <c r="A789" s="3"/>
      <c r="B789" s="3"/>
      <c r="C789" s="13" t="s">
        <v>1092</v>
      </c>
      <c r="D789" s="16">
        <v>8</v>
      </c>
      <c r="E789" s="13" t="s">
        <v>15</v>
      </c>
      <c r="F789" s="13" t="s">
        <v>4</v>
      </c>
      <c r="G789" s="3" t="str">
        <f t="shared" si="223"/>
        <v>Approved</v>
      </c>
      <c r="H789" s="2" t="str">
        <f t="shared" si="224"/>
        <v xml:space="preserve"> </v>
      </c>
      <c r="M789" s="45" t="str">
        <f t="shared" si="225"/>
        <v>Data</v>
      </c>
    </row>
    <row r="790" spans="1:13" ht="12.75" customHeight="1">
      <c r="A790" s="3"/>
      <c r="B790" s="3"/>
      <c r="C790" s="13" t="s">
        <v>1093</v>
      </c>
      <c r="D790" s="16">
        <v>72</v>
      </c>
      <c r="E790" s="13" t="s">
        <v>15</v>
      </c>
      <c r="F790" s="13" t="s">
        <v>4</v>
      </c>
      <c r="G790" s="3" t="str">
        <f t="shared" si="223"/>
        <v>Approved</v>
      </c>
      <c r="H790" s="2" t="str">
        <f t="shared" si="224"/>
        <v xml:space="preserve"> </v>
      </c>
      <c r="M790" s="45" t="str">
        <f t="shared" si="225"/>
        <v>Data</v>
      </c>
    </row>
    <row r="791" spans="1:13" ht="12.75" customHeight="1">
      <c r="A791" s="3"/>
      <c r="B791" s="3"/>
      <c r="C791" s="13" t="s">
        <v>1094</v>
      </c>
      <c r="D791" s="16">
        <v>48</v>
      </c>
      <c r="E791" s="13" t="s">
        <v>15</v>
      </c>
      <c r="F791" s="13" t="s">
        <v>4</v>
      </c>
      <c r="G791" s="3" t="str">
        <f t="shared" si="223"/>
        <v>Approved</v>
      </c>
      <c r="H791" s="2" t="str">
        <f t="shared" si="224"/>
        <v xml:space="preserve"> </v>
      </c>
      <c r="M791" s="45" t="str">
        <f t="shared" si="225"/>
        <v>Data</v>
      </c>
    </row>
    <row r="792" spans="1:13" ht="12.75" customHeight="1">
      <c r="A792" s="3"/>
      <c r="B792" s="3"/>
      <c r="C792" s="13" t="s">
        <v>1095</v>
      </c>
      <c r="D792" s="16">
        <v>72</v>
      </c>
      <c r="E792" s="13" t="s">
        <v>15</v>
      </c>
      <c r="F792" s="13" t="s">
        <v>4</v>
      </c>
      <c r="G792" s="3" t="str">
        <f t="shared" si="223"/>
        <v>Approved</v>
      </c>
      <c r="H792" s="2" t="str">
        <f t="shared" si="224"/>
        <v xml:space="preserve"> </v>
      </c>
      <c r="M792" s="45" t="str">
        <f t="shared" si="225"/>
        <v>Data</v>
      </c>
    </row>
    <row r="793" spans="1:13" ht="12.75" customHeight="1">
      <c r="A793" s="3"/>
      <c r="B793" s="3"/>
      <c r="C793" s="13" t="s">
        <v>1096</v>
      </c>
      <c r="D793" s="16">
        <v>3</v>
      </c>
      <c r="E793" s="13" t="s">
        <v>15</v>
      </c>
      <c r="F793" s="13" t="s">
        <v>4</v>
      </c>
      <c r="G793" s="3" t="str">
        <f t="shared" si="223"/>
        <v>Approved</v>
      </c>
      <c r="H793" s="2" t="str">
        <f t="shared" si="224"/>
        <v xml:space="preserve"> </v>
      </c>
      <c r="M793" s="45" t="str">
        <f>IF(ISBLANK(#REF!),IF(ISBLANK(#REF!),IF(ISBLANK(#REF!),"Blank","Data"),"Data"),"Data")</f>
        <v>Data</v>
      </c>
    </row>
    <row r="794" spans="1:13" ht="12.75" customHeight="1">
      <c r="A794" s="93"/>
      <c r="B794" s="93"/>
      <c r="C794" s="91"/>
      <c r="D794" s="92"/>
      <c r="E794" s="91"/>
      <c r="F794" s="91"/>
      <c r="G794" s="93"/>
      <c r="H794" s="94" t="str">
        <f t="shared" si="224"/>
        <v xml:space="preserve"> </v>
      </c>
      <c r="M794" s="45" t="str">
        <f t="shared" si="225"/>
        <v>Data</v>
      </c>
    </row>
    <row r="795" spans="1:13" ht="12.75" customHeight="1">
      <c r="A795" s="11" t="s">
        <v>1097</v>
      </c>
      <c r="B795" s="31" t="s">
        <v>1098</v>
      </c>
      <c r="C795" s="26"/>
      <c r="D795" s="16"/>
      <c r="E795" s="2"/>
      <c r="F795" s="13"/>
      <c r="G795" s="3" t="str">
        <f t="shared" ref="G795" si="226">IF(ISBLANK(F795)," ",IF(F795=$F$2, "Approved",IF(F795=$F$1,"Approved","Not Approved")))</f>
        <v xml:space="preserve"> </v>
      </c>
      <c r="H795" s="2" t="str">
        <f t="shared" si="224"/>
        <v xml:space="preserve"> </v>
      </c>
      <c r="M795" s="45" t="str">
        <f t="shared" si="225"/>
        <v>Data</v>
      </c>
    </row>
    <row r="796" spans="1:13" ht="12.75" customHeight="1">
      <c r="A796" s="11"/>
      <c r="B796" s="31"/>
      <c r="C796" s="26" t="s">
        <v>1099</v>
      </c>
      <c r="D796" s="76">
        <v>72</v>
      </c>
      <c r="E796" s="13" t="s">
        <v>15</v>
      </c>
      <c r="F796" s="13" t="s">
        <v>4</v>
      </c>
      <c r="G796" s="3" t="str">
        <f t="shared" ref="G796:G815" si="227">IF(ISBLANK(F796)," ",IF(F796=$F$2, "Approved",IF(F796=$F$1,"Approved","Not Approved")))</f>
        <v>Approved</v>
      </c>
      <c r="H796" s="2" t="str">
        <f t="shared" si="224"/>
        <v xml:space="preserve"> </v>
      </c>
      <c r="M796" s="45" t="str">
        <f t="shared" si="225"/>
        <v>Data</v>
      </c>
    </row>
    <row r="797" spans="1:13" ht="12.75" customHeight="1">
      <c r="A797" s="11"/>
      <c r="B797" s="31"/>
      <c r="C797" s="26" t="s">
        <v>1100</v>
      </c>
      <c r="D797" s="76">
        <v>34</v>
      </c>
      <c r="E797" s="13" t="s">
        <v>15</v>
      </c>
      <c r="F797" s="13" t="s">
        <v>4</v>
      </c>
      <c r="G797" s="3" t="str">
        <f t="shared" si="227"/>
        <v>Approved</v>
      </c>
      <c r="H797" s="2" t="str">
        <f t="shared" si="224"/>
        <v xml:space="preserve"> </v>
      </c>
      <c r="M797" s="45" t="str">
        <f>IF(ISBLANK(F799),IF(ISBLANK(B799),IF(ISBLANK(C799),"Blank","Data"),"Data"),"Data")</f>
        <v>Data</v>
      </c>
    </row>
    <row r="798" spans="1:13" ht="12.75" customHeight="1">
      <c r="A798" s="11"/>
      <c r="B798" s="31"/>
      <c r="C798" s="26" t="s">
        <v>1101</v>
      </c>
      <c r="D798" s="76">
        <v>72</v>
      </c>
      <c r="E798" s="13" t="s">
        <v>15</v>
      </c>
      <c r="F798" s="13" t="s">
        <v>4</v>
      </c>
      <c r="G798" s="3" t="str">
        <f t="shared" si="227"/>
        <v>Approved</v>
      </c>
      <c r="H798" s="2" t="str">
        <f t="shared" ref="H798" si="228">IF(G798="Not Approved",LEFT($D$1,4)&amp;""&amp;LEFT($D$2,4)," ")</f>
        <v xml:space="preserve"> </v>
      </c>
    </row>
    <row r="799" spans="1:13" ht="12.75" customHeight="1">
      <c r="A799" s="11"/>
      <c r="B799" s="31"/>
      <c r="C799" s="26" t="s">
        <v>1102</v>
      </c>
      <c r="D799" s="76">
        <v>31</v>
      </c>
      <c r="E799" s="13" t="s">
        <v>15</v>
      </c>
      <c r="F799" s="13" t="s">
        <v>4</v>
      </c>
      <c r="G799" s="3" t="str">
        <f t="shared" si="227"/>
        <v>Approved</v>
      </c>
      <c r="H799" s="2" t="str">
        <f t="shared" si="224"/>
        <v xml:space="preserve"> </v>
      </c>
      <c r="M799" s="45" t="str">
        <f>IF(ISBLANK(F800),IF(ISBLANK(B800),IF(ISBLANK(C800),"Blank","Data"),"Data"),"Data")</f>
        <v>Data</v>
      </c>
    </row>
    <row r="800" spans="1:13" ht="12.75" customHeight="1">
      <c r="A800" s="11"/>
      <c r="B800" s="31"/>
      <c r="C800" s="26" t="s">
        <v>1103</v>
      </c>
      <c r="D800" s="76">
        <v>72</v>
      </c>
      <c r="E800" s="13" t="s">
        <v>15</v>
      </c>
      <c r="F800" s="13" t="s">
        <v>4</v>
      </c>
      <c r="G800" s="3" t="str">
        <f t="shared" si="227"/>
        <v>Approved</v>
      </c>
      <c r="H800" s="2" t="str">
        <f t="shared" si="224"/>
        <v xml:space="preserve"> </v>
      </c>
      <c r="M800" s="45" t="str">
        <f>IF(ISBLANK(F801),IF(ISBLANK(B801),IF(ISBLANK(C801),"Blank","Data"),"Data"),"Data")</f>
        <v>Data</v>
      </c>
    </row>
    <row r="801" spans="1:13" ht="12.75" customHeight="1">
      <c r="A801" s="11"/>
      <c r="B801" s="31"/>
      <c r="C801" s="26" t="s">
        <v>1104</v>
      </c>
      <c r="D801" s="76">
        <v>32</v>
      </c>
      <c r="E801" s="13" t="s">
        <v>15</v>
      </c>
      <c r="F801" s="13" t="s">
        <v>4</v>
      </c>
      <c r="G801" s="3" t="str">
        <f t="shared" si="227"/>
        <v>Approved</v>
      </c>
      <c r="H801" s="2" t="str">
        <f t="shared" si="224"/>
        <v xml:space="preserve"> </v>
      </c>
      <c r="M801" s="45" t="str">
        <f>IF(ISBLANK(F804),IF(ISBLANK(B804),IF(ISBLANK(C804),"Blank","Data"),"Data"),"Data")</f>
        <v>Data</v>
      </c>
    </row>
    <row r="802" spans="1:13" ht="12.75" customHeight="1">
      <c r="A802" s="11"/>
      <c r="B802" s="31"/>
      <c r="C802" s="26" t="s">
        <v>1105</v>
      </c>
      <c r="D802" s="76">
        <v>72</v>
      </c>
      <c r="E802" s="13" t="s">
        <v>15</v>
      </c>
      <c r="F802" s="13" t="s">
        <v>4</v>
      </c>
      <c r="G802" s="3" t="str">
        <f t="shared" ref="G802:G803" si="229">IF(ISBLANK(F802)," ",IF(F802=$F$2, "Approved",IF(F802=$F$1,"Approved","Not Approved")))</f>
        <v>Approved</v>
      </c>
      <c r="H802" s="2" t="str">
        <f t="shared" ref="H802:H803" si="230">IF(G802="Not Approved",LEFT($D$1,4)&amp;""&amp;LEFT($D$2,4)," ")</f>
        <v xml:space="preserve"> </v>
      </c>
    </row>
    <row r="803" spans="1:13" ht="12.75" customHeight="1">
      <c r="A803" s="11"/>
      <c r="B803" s="31"/>
      <c r="C803" s="26" t="s">
        <v>1106</v>
      </c>
      <c r="D803" s="76">
        <v>30</v>
      </c>
      <c r="E803" s="13" t="s">
        <v>15</v>
      </c>
      <c r="F803" s="13" t="s">
        <v>4</v>
      </c>
      <c r="G803" s="3" t="str">
        <f t="shared" si="229"/>
        <v>Approved</v>
      </c>
      <c r="H803" s="2" t="str">
        <f t="shared" si="230"/>
        <v xml:space="preserve"> </v>
      </c>
    </row>
    <row r="804" spans="1:13" ht="12.75" customHeight="1">
      <c r="A804" s="11"/>
      <c r="B804" s="31"/>
      <c r="C804" s="26" t="s">
        <v>1107</v>
      </c>
      <c r="D804" s="76">
        <v>72</v>
      </c>
      <c r="E804" s="13" t="s">
        <v>15</v>
      </c>
      <c r="F804" s="13" t="s">
        <v>4</v>
      </c>
      <c r="G804" s="3" t="str">
        <f t="shared" si="227"/>
        <v>Approved</v>
      </c>
      <c r="H804" s="2" t="str">
        <f t="shared" si="224"/>
        <v xml:space="preserve"> </v>
      </c>
      <c r="M804" s="45" t="str">
        <f>IF(ISBLANK(F805),IF(ISBLANK(B805),IF(ISBLANK(C805),"Blank","Data"),"Data"),"Data")</f>
        <v>Data</v>
      </c>
    </row>
    <row r="805" spans="1:13" ht="12.75" customHeight="1">
      <c r="A805" s="11"/>
      <c r="B805" s="31"/>
      <c r="C805" s="26" t="s">
        <v>1108</v>
      </c>
      <c r="D805" s="76">
        <v>30</v>
      </c>
      <c r="E805" s="13" t="s">
        <v>15</v>
      </c>
      <c r="F805" s="13" t="s">
        <v>4</v>
      </c>
      <c r="G805" s="3" t="str">
        <f t="shared" si="227"/>
        <v>Approved</v>
      </c>
      <c r="H805" s="2" t="str">
        <f t="shared" si="224"/>
        <v xml:space="preserve"> </v>
      </c>
      <c r="M805" s="45" t="str">
        <f>IF(ISBLANK(F808),IF(ISBLANK(B808),IF(ISBLANK(C808),"Blank","Data"),"Data"),"Data")</f>
        <v>Data</v>
      </c>
    </row>
    <row r="806" spans="1:13" ht="12.75" customHeight="1">
      <c r="A806" s="11"/>
      <c r="B806" s="31"/>
      <c r="C806" s="26" t="s">
        <v>1109</v>
      </c>
      <c r="D806" s="76">
        <v>72</v>
      </c>
      <c r="E806" s="13" t="s">
        <v>15</v>
      </c>
      <c r="F806" s="13" t="s">
        <v>4</v>
      </c>
      <c r="G806" s="3" t="str">
        <f t="shared" ref="G806:G807" si="231">IF(ISBLANK(F806)," ",IF(F806=$F$2, "Approved",IF(F806=$F$1,"Approved","Not Approved")))</f>
        <v>Approved</v>
      </c>
      <c r="H806" s="2" t="str">
        <f t="shared" ref="H806:H807" si="232">IF(G806="Not Approved",LEFT($D$1,4)&amp;""&amp;LEFT($D$2,4)," ")</f>
        <v xml:space="preserve"> </v>
      </c>
    </row>
    <row r="807" spans="1:13" ht="12.75" customHeight="1">
      <c r="A807" s="11"/>
      <c r="B807" s="31"/>
      <c r="C807" s="26" t="s">
        <v>1110</v>
      </c>
      <c r="D807" s="76">
        <v>15</v>
      </c>
      <c r="E807" s="13" t="s">
        <v>15</v>
      </c>
      <c r="F807" s="13" t="s">
        <v>4</v>
      </c>
      <c r="G807" s="3" t="str">
        <f t="shared" si="231"/>
        <v>Approved</v>
      </c>
      <c r="H807" s="2" t="str">
        <f t="shared" si="232"/>
        <v xml:space="preserve"> </v>
      </c>
    </row>
    <row r="808" spans="1:13" ht="13.5" customHeight="1">
      <c r="A808" s="11"/>
      <c r="B808" s="31"/>
      <c r="C808" s="26" t="s">
        <v>1111</v>
      </c>
      <c r="D808" s="76">
        <v>72</v>
      </c>
      <c r="E808" s="13" t="s">
        <v>15</v>
      </c>
      <c r="F808" s="13" t="s">
        <v>4</v>
      </c>
      <c r="G808" s="3" t="str">
        <f t="shared" si="227"/>
        <v>Approved</v>
      </c>
      <c r="H808" s="2" t="str">
        <f t="shared" si="224"/>
        <v xml:space="preserve"> </v>
      </c>
      <c r="M808" s="45" t="str">
        <f>IF(ISBLANK(F810),IF(ISBLANK(B810),IF(ISBLANK(C810),"Blank","Data"),"Data"),"Data")</f>
        <v>Data</v>
      </c>
    </row>
    <row r="809" spans="1:13" ht="13.5" customHeight="1">
      <c r="A809" s="3"/>
      <c r="B809" s="3"/>
      <c r="C809" s="26" t="s">
        <v>1112</v>
      </c>
      <c r="D809" s="76">
        <v>15</v>
      </c>
      <c r="E809" s="13" t="s">
        <v>15</v>
      </c>
      <c r="F809" s="13" t="s">
        <v>4</v>
      </c>
      <c r="G809" s="3" t="str">
        <f t="shared" si="227"/>
        <v>Approved</v>
      </c>
      <c r="H809" s="2" t="str">
        <f t="shared" ref="H809" si="233">IF(G809="Not Approved",LEFT($D$1,4)&amp;""&amp;LEFT($D$2,4)," ")</f>
        <v xml:space="preserve"> </v>
      </c>
    </row>
    <row r="810" spans="1:13" ht="12.75" customHeight="1">
      <c r="A810" s="3"/>
      <c r="B810" s="3"/>
      <c r="C810" s="26" t="s">
        <v>1113</v>
      </c>
      <c r="D810" s="76">
        <v>72</v>
      </c>
      <c r="E810" s="13" t="s">
        <v>15</v>
      </c>
      <c r="F810" s="13" t="s">
        <v>4</v>
      </c>
      <c r="G810" s="3" t="str">
        <f t="shared" si="227"/>
        <v>Approved</v>
      </c>
      <c r="H810" s="2" t="str">
        <f t="shared" si="224"/>
        <v xml:space="preserve"> </v>
      </c>
      <c r="M810" s="45" t="str">
        <f t="shared" ref="M810:M814" si="234">IF(ISBLANK(F811),IF(ISBLANK(B811),IF(ISBLANK(C811),"Blank","Data"),"Data"),"Data")</f>
        <v>Data</v>
      </c>
    </row>
    <row r="811" spans="1:13" ht="12.75" customHeight="1">
      <c r="A811" s="3"/>
      <c r="B811" s="3"/>
      <c r="C811" s="26" t="s">
        <v>1114</v>
      </c>
      <c r="D811" s="76">
        <v>26</v>
      </c>
      <c r="E811" s="13" t="s">
        <v>15</v>
      </c>
      <c r="F811" s="13" t="s">
        <v>4</v>
      </c>
      <c r="G811" s="3" t="str">
        <f t="shared" si="227"/>
        <v>Approved</v>
      </c>
      <c r="H811" s="2" t="str">
        <f t="shared" si="224"/>
        <v xml:space="preserve"> </v>
      </c>
      <c r="M811" s="45" t="str">
        <f t="shared" si="234"/>
        <v>Data</v>
      </c>
    </row>
    <row r="812" spans="1:13" ht="12.75" customHeight="1">
      <c r="A812" s="3"/>
      <c r="B812" s="3"/>
      <c r="C812" s="26" t="s">
        <v>1115</v>
      </c>
      <c r="D812" s="76">
        <v>72</v>
      </c>
      <c r="E812" s="13" t="s">
        <v>15</v>
      </c>
      <c r="F812" s="13" t="s">
        <v>4</v>
      </c>
      <c r="G812" s="3" t="str">
        <f t="shared" si="227"/>
        <v>Approved</v>
      </c>
      <c r="H812" s="2" t="str">
        <f t="shared" si="224"/>
        <v xml:space="preserve"> </v>
      </c>
      <c r="M812" s="45" t="str">
        <f t="shared" si="234"/>
        <v>Data</v>
      </c>
    </row>
    <row r="813" spans="1:13" ht="12.75" customHeight="1">
      <c r="A813" s="3"/>
      <c r="B813" s="3"/>
      <c r="C813" s="26" t="s">
        <v>1116</v>
      </c>
      <c r="D813" s="76">
        <v>13</v>
      </c>
      <c r="E813" s="13" t="s">
        <v>15</v>
      </c>
      <c r="F813" s="13" t="s">
        <v>4</v>
      </c>
      <c r="G813" s="3" t="str">
        <f t="shared" si="227"/>
        <v>Approved</v>
      </c>
      <c r="H813" s="2" t="str">
        <f t="shared" si="224"/>
        <v xml:space="preserve"> </v>
      </c>
      <c r="M813" s="45" t="str">
        <f t="shared" si="234"/>
        <v>Data</v>
      </c>
    </row>
    <row r="814" spans="1:13" ht="12.75" customHeight="1">
      <c r="A814" s="3"/>
      <c r="B814" s="3"/>
      <c r="C814" s="26" t="s">
        <v>1117</v>
      </c>
      <c r="D814" s="76">
        <v>72</v>
      </c>
      <c r="E814" s="13" t="s">
        <v>15</v>
      </c>
      <c r="F814" s="13" t="s">
        <v>4</v>
      </c>
      <c r="G814" s="3" t="str">
        <f t="shared" si="227"/>
        <v>Approved</v>
      </c>
      <c r="H814" s="2" t="str">
        <f t="shared" si="224"/>
        <v xml:space="preserve"> </v>
      </c>
      <c r="M814" s="45" t="str">
        <f t="shared" si="234"/>
        <v>Data</v>
      </c>
    </row>
    <row r="815" spans="1:13" ht="12.75" customHeight="1">
      <c r="A815" s="3"/>
      <c r="B815" s="3"/>
      <c r="C815" s="26" t="s">
        <v>1118</v>
      </c>
      <c r="D815" s="76">
        <v>7</v>
      </c>
      <c r="E815" s="13" t="s">
        <v>15</v>
      </c>
      <c r="F815" s="13" t="s">
        <v>4</v>
      </c>
      <c r="G815" s="3" t="str">
        <f t="shared" si="227"/>
        <v>Approved</v>
      </c>
      <c r="H815" s="2" t="str">
        <f t="shared" si="224"/>
        <v xml:space="preserve"> </v>
      </c>
      <c r="M815" s="45" t="str">
        <f>IF(ISBLANK(F817),IF(ISBLANK(B817),IF(ISBLANK(C817),"Blank","Data"),"Data"),"Data")</f>
        <v>Data</v>
      </c>
    </row>
    <row r="816" spans="1:13" ht="12.75" customHeight="1">
      <c r="A816" s="93"/>
      <c r="B816" s="93"/>
      <c r="C816" s="114"/>
      <c r="D816" s="112"/>
      <c r="E816" s="91"/>
      <c r="F816" s="91"/>
      <c r="G816" s="93"/>
      <c r="H816" s="94"/>
    </row>
    <row r="817" spans="1:13" ht="12.75" customHeight="1">
      <c r="A817" s="11" t="s">
        <v>1119</v>
      </c>
      <c r="B817" s="31" t="s">
        <v>1120</v>
      </c>
      <c r="C817" s="26" t="s">
        <v>1121</v>
      </c>
      <c r="D817" s="16"/>
      <c r="E817" s="2"/>
      <c r="F817" s="13"/>
      <c r="G817" s="3"/>
      <c r="H817" s="2"/>
      <c r="M817" s="45" t="str">
        <f>IF(ISBLANK(#REF!),IF(ISBLANK(#REF!),IF(ISBLANK(#REF!),"Blank","Data"),"Data"),"Data")</f>
        <v>Data</v>
      </c>
    </row>
    <row r="818" spans="1:13" ht="12.75" customHeight="1">
      <c r="A818" s="17"/>
      <c r="B818" s="17"/>
      <c r="C818" s="17" t="s">
        <v>1122</v>
      </c>
      <c r="D818" s="76">
        <v>72</v>
      </c>
      <c r="E818" s="13" t="s">
        <v>15</v>
      </c>
      <c r="F818" s="13" t="s">
        <v>4</v>
      </c>
      <c r="G818" s="3" t="str">
        <f t="shared" ref="G818:G839" si="235">IF(ISBLANK(F818)," ",IF(F818=$F$2, "Approved",IF(F818=$F$1,"Approved","Not Approved")))</f>
        <v>Approved</v>
      </c>
      <c r="H818" s="2" t="str">
        <f t="shared" ref="H818:H839" si="236">IF(G818="Not Approved",LEFT($D$1,4)&amp;""&amp;LEFT($D$2,4)," ")</f>
        <v xml:space="preserve"> </v>
      </c>
      <c r="M818" s="45" t="str">
        <f t="shared" ref="M818:M848" si="237">IF(ISBLANK(F819),IF(ISBLANK(B819),IF(ISBLANK(C819),"Blank","Data"),"Data"),"Data")</f>
        <v>Data</v>
      </c>
    </row>
    <row r="819" spans="1:13" ht="12.75" customHeight="1">
      <c r="A819" s="17"/>
      <c r="B819" s="17"/>
      <c r="C819" s="17" t="s">
        <v>1123</v>
      </c>
      <c r="D819" s="76">
        <v>42</v>
      </c>
      <c r="E819" s="13" t="s">
        <v>15</v>
      </c>
      <c r="F819" s="13" t="s">
        <v>4</v>
      </c>
      <c r="G819" s="3" t="str">
        <f t="shared" si="235"/>
        <v>Approved</v>
      </c>
      <c r="H819" s="2" t="str">
        <f t="shared" si="236"/>
        <v xml:space="preserve"> </v>
      </c>
      <c r="M819" s="45" t="str">
        <f t="shared" si="237"/>
        <v>Data</v>
      </c>
    </row>
    <row r="820" spans="1:13" ht="12.75" customHeight="1">
      <c r="A820" s="17"/>
      <c r="B820" s="17"/>
      <c r="C820" s="17" t="s">
        <v>1124</v>
      </c>
      <c r="D820" s="76">
        <v>72</v>
      </c>
      <c r="E820" s="13" t="s">
        <v>15</v>
      </c>
      <c r="F820" s="13" t="s">
        <v>4</v>
      </c>
      <c r="G820" s="3" t="str">
        <f t="shared" si="235"/>
        <v>Approved</v>
      </c>
      <c r="H820" s="2" t="str">
        <f t="shared" si="236"/>
        <v xml:space="preserve"> </v>
      </c>
      <c r="M820" s="45" t="str">
        <f t="shared" si="237"/>
        <v>Data</v>
      </c>
    </row>
    <row r="821" spans="1:13" ht="12.75" customHeight="1">
      <c r="A821" s="17"/>
      <c r="B821" s="17"/>
      <c r="C821" s="17" t="s">
        <v>1125</v>
      </c>
      <c r="D821" s="76">
        <v>25</v>
      </c>
      <c r="E821" s="13" t="s">
        <v>15</v>
      </c>
      <c r="F821" s="13" t="s">
        <v>4</v>
      </c>
      <c r="G821" s="3" t="str">
        <f t="shared" si="235"/>
        <v>Approved</v>
      </c>
      <c r="H821" s="2" t="str">
        <f t="shared" si="236"/>
        <v xml:space="preserve"> </v>
      </c>
      <c r="M821" s="45" t="str">
        <f t="shared" si="237"/>
        <v>Data</v>
      </c>
    </row>
    <row r="822" spans="1:13" ht="12.75" customHeight="1">
      <c r="A822" s="17"/>
      <c r="B822" s="17"/>
      <c r="C822" s="17" t="s">
        <v>1126</v>
      </c>
      <c r="D822" s="76">
        <v>72</v>
      </c>
      <c r="E822" s="13" t="s">
        <v>15</v>
      </c>
      <c r="F822" s="13" t="s">
        <v>4</v>
      </c>
      <c r="G822" s="3" t="str">
        <f t="shared" si="235"/>
        <v>Approved</v>
      </c>
      <c r="H822" s="2" t="str">
        <f t="shared" si="236"/>
        <v xml:space="preserve"> </v>
      </c>
      <c r="M822" s="45" t="str">
        <f t="shared" si="237"/>
        <v>Data</v>
      </c>
    </row>
    <row r="823" spans="1:13" ht="12.75" customHeight="1">
      <c r="A823" s="17"/>
      <c r="B823" s="17"/>
      <c r="C823" s="17" t="s">
        <v>1127</v>
      </c>
      <c r="D823" s="76">
        <v>14.5</v>
      </c>
      <c r="E823" s="13" t="s">
        <v>15</v>
      </c>
      <c r="F823" s="13" t="s">
        <v>4</v>
      </c>
      <c r="G823" s="3" t="str">
        <f t="shared" si="235"/>
        <v>Approved</v>
      </c>
      <c r="H823" s="2" t="str">
        <f t="shared" si="236"/>
        <v xml:space="preserve"> </v>
      </c>
      <c r="M823" s="45" t="str">
        <f t="shared" si="237"/>
        <v>Data</v>
      </c>
    </row>
    <row r="824" spans="1:13" ht="12.75" customHeight="1">
      <c r="A824" s="17"/>
      <c r="B824" s="17"/>
      <c r="C824" s="17" t="s">
        <v>1128</v>
      </c>
      <c r="D824" s="76">
        <v>72</v>
      </c>
      <c r="E824" s="13" t="s">
        <v>15</v>
      </c>
      <c r="F824" s="13" t="s">
        <v>4</v>
      </c>
      <c r="G824" s="3" t="str">
        <f t="shared" si="235"/>
        <v>Approved</v>
      </c>
      <c r="H824" s="2" t="str">
        <f t="shared" si="236"/>
        <v xml:space="preserve"> </v>
      </c>
      <c r="M824" s="45" t="str">
        <f t="shared" si="237"/>
        <v>Data</v>
      </c>
    </row>
    <row r="825" spans="1:13" ht="12.75" customHeight="1">
      <c r="A825" s="17"/>
      <c r="B825" s="17"/>
      <c r="C825" s="17" t="s">
        <v>1129</v>
      </c>
      <c r="D825" s="76">
        <v>45</v>
      </c>
      <c r="E825" s="13" t="s">
        <v>15</v>
      </c>
      <c r="F825" s="13" t="s">
        <v>4</v>
      </c>
      <c r="G825" s="3" t="str">
        <f t="shared" si="235"/>
        <v>Approved</v>
      </c>
      <c r="H825" s="2" t="str">
        <f t="shared" si="236"/>
        <v xml:space="preserve"> </v>
      </c>
      <c r="M825" s="45" t="str">
        <f t="shared" si="237"/>
        <v>Data</v>
      </c>
    </row>
    <row r="826" spans="1:13" ht="12.75" customHeight="1">
      <c r="A826" s="17"/>
      <c r="B826" s="3"/>
      <c r="C826" s="17" t="s">
        <v>1130</v>
      </c>
      <c r="D826" s="76">
        <v>72</v>
      </c>
      <c r="E826" s="13" t="s">
        <v>15</v>
      </c>
      <c r="F826" s="13" t="s">
        <v>4</v>
      </c>
      <c r="G826" s="3" t="str">
        <f t="shared" si="235"/>
        <v>Approved</v>
      </c>
      <c r="H826" s="2" t="str">
        <f t="shared" si="236"/>
        <v xml:space="preserve"> </v>
      </c>
      <c r="M826" s="45" t="str">
        <f t="shared" si="237"/>
        <v>Data</v>
      </c>
    </row>
    <row r="827" spans="1:13" ht="12.75" customHeight="1">
      <c r="A827" s="17"/>
      <c r="B827" s="3"/>
      <c r="C827" s="17" t="s">
        <v>1131</v>
      </c>
      <c r="D827" s="76">
        <v>2</v>
      </c>
      <c r="E827" s="13" t="s">
        <v>15</v>
      </c>
      <c r="F827" s="13" t="s">
        <v>4</v>
      </c>
      <c r="G827" s="3" t="str">
        <f t="shared" si="235"/>
        <v>Approved</v>
      </c>
      <c r="H827" s="2" t="str">
        <f t="shared" si="236"/>
        <v xml:space="preserve"> </v>
      </c>
      <c r="M827" s="45" t="str">
        <f t="shared" si="237"/>
        <v>Data</v>
      </c>
    </row>
    <row r="828" spans="1:13" ht="12.75" customHeight="1">
      <c r="A828" s="17"/>
      <c r="B828" s="3"/>
      <c r="C828" s="17" t="s">
        <v>1132</v>
      </c>
      <c r="D828" s="76">
        <v>72</v>
      </c>
      <c r="E828" s="13" t="s">
        <v>15</v>
      </c>
      <c r="F828" s="13" t="s">
        <v>4</v>
      </c>
      <c r="G828" s="3" t="str">
        <f t="shared" si="235"/>
        <v>Approved</v>
      </c>
      <c r="H828" s="2" t="str">
        <f t="shared" si="236"/>
        <v xml:space="preserve"> </v>
      </c>
      <c r="M828" s="45" t="str">
        <f t="shared" si="237"/>
        <v>Data</v>
      </c>
    </row>
    <row r="829" spans="1:13" ht="12.75" customHeight="1">
      <c r="A829" s="3"/>
      <c r="B829" s="3"/>
      <c r="C829" s="17" t="s">
        <v>1133</v>
      </c>
      <c r="D829" s="76">
        <v>45</v>
      </c>
      <c r="E829" s="13" t="s">
        <v>15</v>
      </c>
      <c r="F829" s="13" t="s">
        <v>4</v>
      </c>
      <c r="G829" s="3" t="str">
        <f t="shared" si="235"/>
        <v>Approved</v>
      </c>
      <c r="H829" s="2" t="str">
        <f t="shared" si="236"/>
        <v xml:space="preserve"> </v>
      </c>
      <c r="M829" s="45" t="str">
        <f t="shared" si="237"/>
        <v>Data</v>
      </c>
    </row>
    <row r="830" spans="1:13" ht="12.75" customHeight="1">
      <c r="A830" s="3"/>
      <c r="B830" s="3"/>
      <c r="C830" s="17" t="s">
        <v>1134</v>
      </c>
      <c r="D830" s="76">
        <v>72</v>
      </c>
      <c r="E830" s="13" t="s">
        <v>15</v>
      </c>
      <c r="F830" s="13" t="s">
        <v>4</v>
      </c>
      <c r="G830" s="3" t="str">
        <f t="shared" si="235"/>
        <v>Approved</v>
      </c>
      <c r="H830" s="2" t="str">
        <f t="shared" si="236"/>
        <v xml:space="preserve"> </v>
      </c>
      <c r="M830" s="45" t="str">
        <f t="shared" si="237"/>
        <v>Data</v>
      </c>
    </row>
    <row r="831" spans="1:13" ht="12.75" customHeight="1">
      <c r="A831" s="3"/>
      <c r="B831" s="3"/>
      <c r="C831" s="17" t="s">
        <v>1135</v>
      </c>
      <c r="D831" s="76">
        <v>22</v>
      </c>
      <c r="E831" s="13" t="s">
        <v>15</v>
      </c>
      <c r="F831" s="13" t="s">
        <v>4</v>
      </c>
      <c r="G831" s="3" t="str">
        <f t="shared" si="235"/>
        <v>Approved</v>
      </c>
      <c r="H831" s="2" t="str">
        <f t="shared" si="236"/>
        <v xml:space="preserve"> </v>
      </c>
      <c r="M831" s="45" t="str">
        <f t="shared" si="237"/>
        <v>Data</v>
      </c>
    </row>
    <row r="832" spans="1:13" ht="12.75" customHeight="1">
      <c r="A832" s="3"/>
      <c r="B832" s="3"/>
      <c r="C832" s="17" t="s">
        <v>1136</v>
      </c>
      <c r="D832" s="76">
        <v>72</v>
      </c>
      <c r="E832" s="13" t="s">
        <v>15</v>
      </c>
      <c r="F832" s="13" t="s">
        <v>4</v>
      </c>
      <c r="G832" s="3" t="str">
        <f t="shared" si="235"/>
        <v>Approved</v>
      </c>
      <c r="H832" s="2" t="str">
        <f t="shared" si="236"/>
        <v xml:space="preserve"> </v>
      </c>
      <c r="M832" s="45" t="str">
        <f t="shared" si="237"/>
        <v>Data</v>
      </c>
    </row>
    <row r="833" spans="1:13" ht="12.75" customHeight="1">
      <c r="A833" s="3"/>
      <c r="B833" s="3"/>
      <c r="C833" s="17" t="s">
        <v>1137</v>
      </c>
      <c r="D833" s="76">
        <v>13</v>
      </c>
      <c r="E833" s="13" t="s">
        <v>15</v>
      </c>
      <c r="F833" s="13" t="s">
        <v>4</v>
      </c>
      <c r="G833" s="3" t="str">
        <f t="shared" si="235"/>
        <v>Approved</v>
      </c>
      <c r="H833" s="2" t="str">
        <f t="shared" si="236"/>
        <v xml:space="preserve"> </v>
      </c>
      <c r="M833" s="45" t="str">
        <f t="shared" si="237"/>
        <v>Data</v>
      </c>
    </row>
    <row r="834" spans="1:13" ht="12.75" customHeight="1">
      <c r="A834" s="3"/>
      <c r="B834" s="3"/>
      <c r="C834" s="17" t="s">
        <v>1138</v>
      </c>
      <c r="D834" s="76">
        <v>72</v>
      </c>
      <c r="E834" s="13" t="s">
        <v>15</v>
      </c>
      <c r="F834" s="13" t="s">
        <v>4</v>
      </c>
      <c r="G834" s="3" t="str">
        <f t="shared" si="235"/>
        <v>Approved</v>
      </c>
      <c r="H834" s="2" t="str">
        <f t="shared" si="236"/>
        <v xml:space="preserve"> </v>
      </c>
      <c r="M834" s="45" t="str">
        <f>IF(ISBLANK(F837),IF(ISBLANK(B837),IF(ISBLANK(C837),"Blank","Data"),"Data"),"Data")</f>
        <v>Data</v>
      </c>
    </row>
    <row r="835" spans="1:13" ht="12.75" customHeight="1">
      <c r="A835" s="3"/>
      <c r="B835" s="3"/>
      <c r="C835" s="17" t="s">
        <v>1139</v>
      </c>
      <c r="D835" s="76">
        <v>25</v>
      </c>
      <c r="E835" s="13" t="s">
        <v>15</v>
      </c>
      <c r="F835" s="13" t="s">
        <v>4</v>
      </c>
      <c r="G835" s="3" t="str">
        <f t="shared" si="235"/>
        <v>Approved</v>
      </c>
      <c r="H835" s="2" t="str">
        <f t="shared" si="236"/>
        <v xml:space="preserve"> </v>
      </c>
    </row>
    <row r="836" spans="1:13" ht="12.75" customHeight="1">
      <c r="A836" s="3"/>
      <c r="B836" s="3"/>
      <c r="C836" s="17" t="s">
        <v>1140</v>
      </c>
      <c r="D836" s="76">
        <v>72</v>
      </c>
      <c r="E836" s="13" t="s">
        <v>15</v>
      </c>
      <c r="F836" s="13" t="s">
        <v>4</v>
      </c>
      <c r="G836" s="3" t="str">
        <f t="shared" si="235"/>
        <v>Approved</v>
      </c>
      <c r="H836" s="2" t="str">
        <f t="shared" si="236"/>
        <v xml:space="preserve"> </v>
      </c>
    </row>
    <row r="837" spans="1:13" ht="12.75" customHeight="1">
      <c r="A837" s="3"/>
      <c r="B837" s="3"/>
      <c r="C837" s="17" t="s">
        <v>1141</v>
      </c>
      <c r="D837" s="134">
        <v>27</v>
      </c>
      <c r="E837" s="43" t="s">
        <v>15</v>
      </c>
      <c r="F837" s="13" t="s">
        <v>4</v>
      </c>
      <c r="G837" s="3" t="str">
        <f t="shared" si="235"/>
        <v>Approved</v>
      </c>
      <c r="H837" s="2" t="str">
        <f t="shared" si="236"/>
        <v xml:space="preserve"> </v>
      </c>
      <c r="M837" s="45" t="str">
        <f t="shared" si="237"/>
        <v>Data</v>
      </c>
    </row>
    <row r="838" spans="1:13" ht="12.75" customHeight="1">
      <c r="A838" s="3"/>
      <c r="B838" s="3"/>
      <c r="C838" s="17" t="s">
        <v>1142</v>
      </c>
      <c r="D838" s="76">
        <v>72</v>
      </c>
      <c r="E838" s="13" t="s">
        <v>15</v>
      </c>
      <c r="F838" s="13" t="s">
        <v>4</v>
      </c>
      <c r="G838" s="3" t="str">
        <f t="shared" si="235"/>
        <v>Approved</v>
      </c>
      <c r="H838" s="2" t="str">
        <f t="shared" si="236"/>
        <v xml:space="preserve"> </v>
      </c>
      <c r="M838" s="45" t="str">
        <f t="shared" si="237"/>
        <v>Data</v>
      </c>
    </row>
    <row r="839" spans="1:13" ht="12.75" customHeight="1">
      <c r="A839" s="3"/>
      <c r="B839" s="3"/>
      <c r="C839" s="17" t="s">
        <v>1143</v>
      </c>
      <c r="D839" s="76">
        <v>27</v>
      </c>
      <c r="E839" s="13" t="s">
        <v>15</v>
      </c>
      <c r="F839" s="13" t="s">
        <v>4</v>
      </c>
      <c r="G839" s="3" t="str">
        <f t="shared" si="235"/>
        <v>Approved</v>
      </c>
      <c r="H839" s="2" t="str">
        <f t="shared" si="236"/>
        <v xml:space="preserve"> </v>
      </c>
      <c r="M839" s="45" t="str">
        <f>IF(ISBLANK(F842),IF(ISBLANK(B842),IF(ISBLANK(C842),"Blank","Data"),"Data"),"Data")</f>
        <v>Data</v>
      </c>
    </row>
    <row r="840" spans="1:13" ht="12.75" customHeight="1">
      <c r="A840" s="93"/>
      <c r="B840" s="93"/>
      <c r="C840" s="115"/>
      <c r="D840" s="92"/>
      <c r="E840" s="91"/>
      <c r="F840" s="91"/>
      <c r="G840" s="93"/>
      <c r="H840" s="94"/>
    </row>
    <row r="841" spans="1:13" ht="12.75" customHeight="1">
      <c r="A841" s="15" t="s">
        <v>1144</v>
      </c>
      <c r="B841" s="31" t="s">
        <v>1145</v>
      </c>
      <c r="C841" s="26" t="s">
        <v>1121</v>
      </c>
      <c r="D841" s="16"/>
      <c r="E841" s="2"/>
      <c r="F841" s="13"/>
      <c r="G841" s="3" t="str">
        <f t="shared" ref="G841" si="238">IF(ISBLANK(F841)," ",IF(F841=$F$2, "Approved",IF(F841=$F$1,"Approved","Not Approved")))</f>
        <v xml:space="preserve"> </v>
      </c>
      <c r="H841" s="2" t="str">
        <f t="shared" ref="H841" si="239">IF(G841="Not Approved",LEFT($D$1,4)&amp;""&amp;LEFT($D$2,4)," ")</f>
        <v xml:space="preserve"> </v>
      </c>
    </row>
    <row r="842" spans="1:13" ht="12.75" customHeight="1">
      <c r="A842" s="3"/>
      <c r="B842" s="3"/>
      <c r="C842" s="19" t="s">
        <v>1146</v>
      </c>
      <c r="D842" s="76">
        <v>72</v>
      </c>
      <c r="E842" s="2" t="s">
        <v>15</v>
      </c>
      <c r="F842" s="13" t="s">
        <v>4</v>
      </c>
      <c r="G842" s="3" t="str">
        <f t="shared" ref="G842:G869" si="240">IF(ISBLANK(F842)," ",IF(F842=$F$2, "Approved",IF(F842=$F$1,"Approved","Not Approved")))</f>
        <v>Approved</v>
      </c>
      <c r="H842" s="2" t="str">
        <f t="shared" ref="H842:H862" si="241">IF(G842="Not Approved",LEFT($D$1,4)&amp;""&amp;LEFT($D$2,4)," ")</f>
        <v xml:space="preserve"> </v>
      </c>
      <c r="M842" s="45" t="str">
        <f t="shared" si="237"/>
        <v>Data</v>
      </c>
    </row>
    <row r="843" spans="1:13" ht="12.75" customHeight="1">
      <c r="A843" s="3"/>
      <c r="B843" s="3"/>
      <c r="C843" s="19" t="s">
        <v>1147</v>
      </c>
      <c r="D843" s="76">
        <v>90</v>
      </c>
      <c r="E843" s="2" t="s">
        <v>15</v>
      </c>
      <c r="F843" s="13" t="s">
        <v>4</v>
      </c>
      <c r="G843" s="3" t="str">
        <f t="shared" si="240"/>
        <v>Approved</v>
      </c>
      <c r="H843" s="2" t="str">
        <f t="shared" si="241"/>
        <v xml:space="preserve"> </v>
      </c>
      <c r="M843" s="45" t="str">
        <f t="shared" si="237"/>
        <v>Data</v>
      </c>
    </row>
    <row r="844" spans="1:13" ht="12.75" customHeight="1">
      <c r="A844" s="3"/>
      <c r="B844" s="3"/>
      <c r="C844" s="72" t="s">
        <v>1148</v>
      </c>
      <c r="D844" s="76">
        <v>72</v>
      </c>
      <c r="E844" s="2" t="s">
        <v>15</v>
      </c>
      <c r="F844" s="13" t="s">
        <v>4</v>
      </c>
      <c r="G844" s="3" t="str">
        <f t="shared" si="240"/>
        <v>Approved</v>
      </c>
      <c r="H844" s="2" t="str">
        <f t="shared" si="241"/>
        <v xml:space="preserve"> </v>
      </c>
      <c r="M844" s="45" t="str">
        <f t="shared" si="237"/>
        <v>Data</v>
      </c>
    </row>
    <row r="845" spans="1:13" ht="12.75" customHeight="1">
      <c r="A845" s="3"/>
      <c r="B845" s="3"/>
      <c r="C845" s="19" t="s">
        <v>1149</v>
      </c>
      <c r="D845" s="76">
        <v>39</v>
      </c>
      <c r="E845" s="2" t="s">
        <v>15</v>
      </c>
      <c r="F845" s="13" t="s">
        <v>4</v>
      </c>
      <c r="G845" s="3" t="str">
        <f t="shared" si="240"/>
        <v>Approved</v>
      </c>
      <c r="H845" s="2" t="str">
        <f t="shared" si="241"/>
        <v xml:space="preserve"> </v>
      </c>
      <c r="M845" s="45" t="str">
        <f t="shared" si="237"/>
        <v>Data</v>
      </c>
    </row>
    <row r="846" spans="1:13" ht="12.75" customHeight="1">
      <c r="A846" s="3"/>
      <c r="B846" s="3"/>
      <c r="C846" s="19" t="s">
        <v>1150</v>
      </c>
      <c r="D846" s="76">
        <v>72</v>
      </c>
      <c r="E846" s="2" t="s">
        <v>15</v>
      </c>
      <c r="F846" s="13" t="s">
        <v>4</v>
      </c>
      <c r="G846" s="3" t="str">
        <f t="shared" si="240"/>
        <v>Approved</v>
      </c>
      <c r="H846" s="2" t="str">
        <f t="shared" si="241"/>
        <v xml:space="preserve"> </v>
      </c>
      <c r="M846" s="45" t="str">
        <f t="shared" si="237"/>
        <v>Data</v>
      </c>
    </row>
    <row r="847" spans="1:13" ht="12.75" customHeight="1">
      <c r="A847" s="3"/>
      <c r="B847" s="3"/>
      <c r="C847" s="19" t="s">
        <v>1151</v>
      </c>
      <c r="D847" s="76">
        <v>35</v>
      </c>
      <c r="E847" s="18" t="s">
        <v>15</v>
      </c>
      <c r="F847" s="13" t="s">
        <v>4</v>
      </c>
      <c r="G847" s="3" t="str">
        <f t="shared" si="240"/>
        <v>Approved</v>
      </c>
      <c r="H847" s="2" t="str">
        <f t="shared" si="241"/>
        <v xml:space="preserve"> </v>
      </c>
      <c r="M847" s="45" t="str">
        <f t="shared" si="237"/>
        <v>Data</v>
      </c>
    </row>
    <row r="848" spans="1:13" ht="12.75" customHeight="1">
      <c r="A848" s="3"/>
      <c r="B848" s="3"/>
      <c r="C848" s="19" t="s">
        <v>1152</v>
      </c>
      <c r="D848" s="76">
        <v>72</v>
      </c>
      <c r="E848" s="2" t="s">
        <v>15</v>
      </c>
      <c r="F848" s="13" t="s">
        <v>4</v>
      </c>
      <c r="G848" s="3" t="str">
        <f t="shared" si="240"/>
        <v>Approved</v>
      </c>
      <c r="H848" s="2" t="str">
        <f t="shared" si="241"/>
        <v xml:space="preserve"> </v>
      </c>
      <c r="M848" s="45" t="str">
        <f t="shared" si="237"/>
        <v>Data</v>
      </c>
    </row>
    <row r="849" spans="1:13" ht="12.75" customHeight="1">
      <c r="A849" s="3"/>
      <c r="B849" s="3"/>
      <c r="C849" s="19" t="s">
        <v>1153</v>
      </c>
      <c r="D849" s="76">
        <v>28</v>
      </c>
      <c r="E849" s="2" t="s">
        <v>15</v>
      </c>
      <c r="F849" s="13" t="s">
        <v>4</v>
      </c>
      <c r="G849" s="3" t="str">
        <f t="shared" si="240"/>
        <v>Approved</v>
      </c>
      <c r="H849" s="2" t="str">
        <f t="shared" si="241"/>
        <v xml:space="preserve"> </v>
      </c>
    </row>
    <row r="850" spans="1:13" ht="12.75" customHeight="1">
      <c r="A850" s="3"/>
      <c r="B850" s="3"/>
      <c r="C850" s="19" t="s">
        <v>1154</v>
      </c>
      <c r="D850" s="76">
        <v>72</v>
      </c>
      <c r="E850" s="2" t="s">
        <v>15</v>
      </c>
      <c r="F850" s="13" t="s">
        <v>4</v>
      </c>
      <c r="G850" s="3" t="str">
        <f t="shared" si="240"/>
        <v>Approved</v>
      </c>
      <c r="H850" s="2" t="str">
        <f t="shared" si="241"/>
        <v xml:space="preserve"> </v>
      </c>
    </row>
    <row r="851" spans="1:13" ht="12.75" customHeight="1">
      <c r="A851" s="3"/>
      <c r="B851" s="3"/>
      <c r="C851" s="19" t="s">
        <v>1155</v>
      </c>
      <c r="D851" s="76">
        <v>43</v>
      </c>
      <c r="E851" s="2" t="s">
        <v>15</v>
      </c>
      <c r="F851" s="13" t="s">
        <v>4</v>
      </c>
      <c r="G851" s="3" t="str">
        <f t="shared" si="240"/>
        <v>Approved</v>
      </c>
      <c r="H851" s="2" t="str">
        <f t="shared" si="241"/>
        <v xml:space="preserve"> </v>
      </c>
    </row>
    <row r="852" spans="1:13" ht="12.75" customHeight="1">
      <c r="A852" s="93"/>
      <c r="B852" s="93"/>
      <c r="C852" s="116"/>
      <c r="D852" s="112"/>
      <c r="E852" s="94"/>
      <c r="F852" s="91"/>
      <c r="G852" s="93"/>
      <c r="H852" s="94"/>
    </row>
    <row r="853" spans="1:13" ht="12.75" customHeight="1">
      <c r="A853" s="11" t="s">
        <v>1156</v>
      </c>
      <c r="B853" s="31" t="s">
        <v>1157</v>
      </c>
      <c r="C853" s="26" t="s">
        <v>1121</v>
      </c>
      <c r="D853" s="2"/>
      <c r="E853" s="2"/>
      <c r="F853" s="13"/>
      <c r="G853" s="3" t="str">
        <f t="shared" ref="G853" si="242">IF(ISBLANK(F853)," ",IF(F853=$F$2, "Approved",IF(F853=$F$1,"Approved","Not Approved")))</f>
        <v xml:space="preserve"> </v>
      </c>
      <c r="H853" s="2"/>
    </row>
    <row r="854" spans="1:13" ht="12.75" customHeight="1">
      <c r="A854" s="17"/>
      <c r="B854" s="17"/>
      <c r="C854" s="17" t="s">
        <v>1158</v>
      </c>
      <c r="D854" s="76">
        <v>72</v>
      </c>
      <c r="E854" s="2" t="s">
        <v>15</v>
      </c>
      <c r="F854" s="13" t="s">
        <v>4</v>
      </c>
      <c r="G854" s="3" t="str">
        <f t="shared" si="240"/>
        <v>Approved</v>
      </c>
      <c r="H854" s="2" t="str">
        <f t="shared" si="241"/>
        <v xml:space="preserve"> </v>
      </c>
    </row>
    <row r="855" spans="1:13" ht="12.75" customHeight="1">
      <c r="A855" s="17"/>
      <c r="B855" s="17"/>
      <c r="C855" s="17" t="s">
        <v>1159</v>
      </c>
      <c r="D855" s="76">
        <v>22</v>
      </c>
      <c r="E855" s="2" t="s">
        <v>15</v>
      </c>
      <c r="F855" s="13" t="s">
        <v>4</v>
      </c>
      <c r="G855" s="3" t="str">
        <f t="shared" si="240"/>
        <v>Approved</v>
      </c>
      <c r="H855" s="2" t="str">
        <f t="shared" si="241"/>
        <v xml:space="preserve"> </v>
      </c>
    </row>
    <row r="856" spans="1:13" ht="12.75" customHeight="1">
      <c r="A856" s="17"/>
      <c r="B856" s="17"/>
      <c r="C856" s="17" t="s">
        <v>1160</v>
      </c>
      <c r="D856" s="76">
        <v>72</v>
      </c>
      <c r="E856" s="2" t="s">
        <v>15</v>
      </c>
      <c r="F856" s="13" t="s">
        <v>4</v>
      </c>
      <c r="G856" s="3" t="str">
        <f t="shared" si="240"/>
        <v>Approved</v>
      </c>
      <c r="H856" s="2" t="str">
        <f t="shared" si="241"/>
        <v xml:space="preserve"> </v>
      </c>
    </row>
    <row r="857" spans="1:13" ht="12.75" customHeight="1">
      <c r="A857" s="17"/>
      <c r="B857" s="17"/>
      <c r="C857" s="17" t="s">
        <v>1161</v>
      </c>
      <c r="D857" s="76">
        <v>11.5</v>
      </c>
      <c r="E857" s="2" t="s">
        <v>15</v>
      </c>
      <c r="F857" s="13" t="s">
        <v>4</v>
      </c>
      <c r="G857" s="3" t="str">
        <f t="shared" si="240"/>
        <v>Approved</v>
      </c>
      <c r="H857" s="2" t="str">
        <f t="shared" si="241"/>
        <v xml:space="preserve"> </v>
      </c>
    </row>
    <row r="858" spans="1:13" ht="12.75" customHeight="1">
      <c r="A858" s="17"/>
      <c r="B858" s="17"/>
      <c r="C858" s="17" t="s">
        <v>1162</v>
      </c>
      <c r="D858" s="76">
        <v>72</v>
      </c>
      <c r="E858" s="2" t="s">
        <v>15</v>
      </c>
      <c r="F858" s="13" t="s">
        <v>4</v>
      </c>
      <c r="G858" s="3" t="str">
        <f t="shared" si="240"/>
        <v>Approved</v>
      </c>
      <c r="H858" s="2" t="str">
        <f t="shared" si="241"/>
        <v xml:space="preserve"> </v>
      </c>
    </row>
    <row r="859" spans="1:13" ht="12.75" customHeight="1">
      <c r="A859" s="17"/>
      <c r="B859" s="17"/>
      <c r="C859" s="17" t="s">
        <v>1163</v>
      </c>
      <c r="D859" s="76">
        <v>12.5</v>
      </c>
      <c r="E859" s="2" t="s">
        <v>15</v>
      </c>
      <c r="F859" s="13" t="s">
        <v>4</v>
      </c>
      <c r="G859" s="3" t="str">
        <f t="shared" si="240"/>
        <v>Approved</v>
      </c>
      <c r="H859" s="2" t="str">
        <f t="shared" si="241"/>
        <v xml:space="preserve"> </v>
      </c>
    </row>
    <row r="860" spans="1:13" ht="12.75" customHeight="1">
      <c r="A860" s="17"/>
      <c r="B860" s="3"/>
      <c r="C860" s="17" t="s">
        <v>1164</v>
      </c>
      <c r="D860" s="76">
        <v>72</v>
      </c>
      <c r="E860" s="2" t="s">
        <v>15</v>
      </c>
      <c r="F860" s="13" t="s">
        <v>4</v>
      </c>
      <c r="G860" s="3" t="str">
        <f t="shared" si="240"/>
        <v>Approved</v>
      </c>
      <c r="H860" s="2" t="str">
        <f t="shared" si="241"/>
        <v xml:space="preserve"> </v>
      </c>
    </row>
    <row r="861" spans="1:13" ht="12.75" customHeight="1">
      <c r="A861" s="17"/>
      <c r="B861" s="3"/>
      <c r="C861" s="17" t="s">
        <v>1165</v>
      </c>
      <c r="D861" s="76">
        <v>9</v>
      </c>
      <c r="E861" s="2" t="s">
        <v>15</v>
      </c>
      <c r="F861" s="13" t="s">
        <v>4</v>
      </c>
      <c r="G861" s="3" t="str">
        <f t="shared" si="240"/>
        <v>Approved</v>
      </c>
      <c r="H861" s="2" t="str">
        <f t="shared" si="241"/>
        <v xml:space="preserve"> </v>
      </c>
      <c r="M861" s="45" t="str">
        <f>IF(ISBLANK(F862),IF(ISBLANK(B862),IF(ISBLANK(C862),"Blank","Data"),"Data"),"Data")</f>
        <v>Data</v>
      </c>
    </row>
    <row r="862" spans="1:13" ht="12.75" customHeight="1">
      <c r="A862" s="17"/>
      <c r="B862" s="3"/>
      <c r="C862" s="17" t="s">
        <v>1166</v>
      </c>
      <c r="D862" s="76">
        <v>72</v>
      </c>
      <c r="E862" s="2" t="s">
        <v>15</v>
      </c>
      <c r="F862" s="13" t="s">
        <v>4</v>
      </c>
      <c r="G862" s="3" t="str">
        <f t="shared" si="240"/>
        <v>Approved</v>
      </c>
      <c r="H862" s="2" t="str">
        <f t="shared" si="241"/>
        <v xml:space="preserve"> </v>
      </c>
    </row>
    <row r="863" spans="1:13" ht="12.75" customHeight="1">
      <c r="A863" s="3"/>
      <c r="B863" s="3"/>
      <c r="C863" s="17" t="s">
        <v>1167</v>
      </c>
      <c r="D863" s="76">
        <v>20.5</v>
      </c>
      <c r="E863" s="2" t="s">
        <v>15</v>
      </c>
      <c r="F863" s="13" t="s">
        <v>4</v>
      </c>
      <c r="G863" s="3" t="str">
        <f t="shared" si="240"/>
        <v>Approved</v>
      </c>
      <c r="H863" s="2" t="str">
        <f t="shared" ref="H863:H869" si="243">IF(G863="Not Approved",LEFT($D$1,4)&amp;""&amp;LEFT($D$2,4)," ")</f>
        <v xml:space="preserve"> </v>
      </c>
    </row>
    <row r="864" spans="1:13" ht="12.75" customHeight="1">
      <c r="A864" s="3"/>
      <c r="B864" s="3"/>
      <c r="C864" s="17" t="s">
        <v>1168</v>
      </c>
      <c r="D864" s="76">
        <v>72</v>
      </c>
      <c r="E864" s="2" t="s">
        <v>15</v>
      </c>
      <c r="F864" s="13" t="s">
        <v>4</v>
      </c>
      <c r="G864" s="3" t="str">
        <f t="shared" si="240"/>
        <v>Approved</v>
      </c>
      <c r="H864" s="2" t="str">
        <f t="shared" si="243"/>
        <v xml:space="preserve"> </v>
      </c>
      <c r="M864" s="45" t="str">
        <f>IF(ISBLANK(F865),IF(ISBLANK(B865),IF(ISBLANK(C865),"Blank","Data"),"Data"),"Data")</f>
        <v>Data</v>
      </c>
    </row>
    <row r="865" spans="1:13" ht="12.75" customHeight="1">
      <c r="A865" s="3"/>
      <c r="B865" s="3"/>
      <c r="C865" s="17" t="s">
        <v>1169</v>
      </c>
      <c r="D865" s="76">
        <v>14</v>
      </c>
      <c r="E865" s="2" t="s">
        <v>15</v>
      </c>
      <c r="F865" s="13" t="s">
        <v>4</v>
      </c>
      <c r="G865" s="3" t="str">
        <f t="shared" si="240"/>
        <v>Approved</v>
      </c>
      <c r="H865" s="2" t="str">
        <f t="shared" si="243"/>
        <v xml:space="preserve"> </v>
      </c>
      <c r="M865" s="45" t="str">
        <f>IF(ISBLANK(F866),IF(ISBLANK(B866),IF(ISBLANK(C866),"Blank","Data"),"Data"),"Data")</f>
        <v>Data</v>
      </c>
    </row>
    <row r="866" spans="1:13" ht="12.75" customHeight="1">
      <c r="A866" s="3"/>
      <c r="B866" s="3"/>
      <c r="C866" s="17" t="s">
        <v>1170</v>
      </c>
      <c r="D866" s="76">
        <v>72</v>
      </c>
      <c r="E866" s="2" t="s">
        <v>15</v>
      </c>
      <c r="F866" s="13" t="s">
        <v>4</v>
      </c>
      <c r="G866" s="3" t="str">
        <f t="shared" si="240"/>
        <v>Approved</v>
      </c>
      <c r="H866" s="2" t="str">
        <f t="shared" si="243"/>
        <v xml:space="preserve"> </v>
      </c>
      <c r="M866" s="45" t="str">
        <f>IF(ISBLANK(F868),IF(ISBLANK(B868),IF(ISBLANK(C868),"Blank","Data"),"Data"),"Data")</f>
        <v>Data</v>
      </c>
    </row>
    <row r="867" spans="1:13" ht="12.75" customHeight="1">
      <c r="A867" s="3"/>
      <c r="B867" s="3"/>
      <c r="C867" s="17" t="s">
        <v>1170</v>
      </c>
      <c r="D867" s="76">
        <v>22</v>
      </c>
      <c r="E867" s="2" t="s">
        <v>15</v>
      </c>
      <c r="F867" s="13" t="s">
        <v>4</v>
      </c>
      <c r="G867" s="3" t="str">
        <f t="shared" si="240"/>
        <v>Approved</v>
      </c>
      <c r="H867" s="2" t="str">
        <f t="shared" si="243"/>
        <v xml:space="preserve"> </v>
      </c>
    </row>
    <row r="868" spans="1:13" ht="12.75" customHeight="1">
      <c r="A868" s="3"/>
      <c r="B868" s="3"/>
      <c r="C868" s="17" t="s">
        <v>1171</v>
      </c>
      <c r="D868" s="76">
        <v>72</v>
      </c>
      <c r="E868" s="2" t="s">
        <v>15</v>
      </c>
      <c r="F868" s="13" t="s">
        <v>4</v>
      </c>
      <c r="G868" s="3" t="str">
        <f t="shared" si="240"/>
        <v>Approved</v>
      </c>
      <c r="H868" s="2" t="str">
        <f t="shared" si="243"/>
        <v xml:space="preserve"> </v>
      </c>
      <c r="M868" s="45" t="str">
        <f t="shared" ref="M868:M879" si="244">IF(ISBLANK(F869),IF(ISBLANK(B869),IF(ISBLANK(C869),"Blank","Data"),"Data"),"Data")</f>
        <v>Data</v>
      </c>
    </row>
    <row r="869" spans="1:13" ht="12.75" customHeight="1">
      <c r="A869" s="3"/>
      <c r="B869" s="3"/>
      <c r="C869" s="17" t="s">
        <v>1172</v>
      </c>
      <c r="D869" s="76">
        <v>3</v>
      </c>
      <c r="E869" s="2" t="s">
        <v>15</v>
      </c>
      <c r="F869" s="13" t="s">
        <v>4</v>
      </c>
      <c r="G869" s="3" t="str">
        <f t="shared" si="240"/>
        <v>Approved</v>
      </c>
      <c r="H869" s="2" t="str">
        <f t="shared" si="243"/>
        <v xml:space="preserve"> </v>
      </c>
      <c r="M869" s="45" t="str">
        <f>IF(ISBLANK(F872),IF(ISBLANK(B872),IF(ISBLANK(C872),"Blank","Data"),"Data"),"Data")</f>
        <v>Data</v>
      </c>
    </row>
    <row r="870" spans="1:13" ht="12.75" customHeight="1">
      <c r="A870" s="93"/>
      <c r="B870" s="93"/>
      <c r="C870" s="115"/>
      <c r="D870" s="92"/>
      <c r="E870" s="94"/>
      <c r="F870" s="91"/>
      <c r="G870" s="93"/>
      <c r="H870" s="94"/>
    </row>
    <row r="871" spans="1:13" ht="12.75" customHeight="1">
      <c r="A871" s="11" t="s">
        <v>1173</v>
      </c>
      <c r="B871" s="31" t="s">
        <v>1174</v>
      </c>
      <c r="C871" s="2" t="s">
        <v>1121</v>
      </c>
      <c r="D871" s="2"/>
      <c r="E871" s="2"/>
      <c r="F871" s="13"/>
      <c r="G871" s="3" t="str">
        <f t="shared" ref="G871" si="245">IF(ISBLANK(F871)," ",IF(F871=$F$2, "Approved",IF(F871=$F$1,"Approved","Not Approved")))</f>
        <v xml:space="preserve"> </v>
      </c>
      <c r="H871" s="2"/>
    </row>
    <row r="872" spans="1:13" ht="12.75" customHeight="1">
      <c r="A872" s="51"/>
      <c r="B872" s="31"/>
      <c r="C872" s="20" t="s">
        <v>1175</v>
      </c>
      <c r="D872" s="76">
        <v>72</v>
      </c>
      <c r="E872" s="2" t="s">
        <v>15</v>
      </c>
      <c r="F872" s="13" t="s">
        <v>4</v>
      </c>
      <c r="G872" s="3" t="str">
        <f t="shared" ref="G872:G898" si="246">IF(ISBLANK(F872)," ",IF(F872=$F$2, "Approved",IF(F872=$F$1,"Approved","Not Approved")))</f>
        <v>Approved</v>
      </c>
      <c r="H872" s="2" t="str">
        <f t="shared" ref="H872:H894" si="247">IF(G872="Not Approved",LEFT($D$1,4)&amp;""&amp;LEFT($D$2,4)," ")</f>
        <v xml:space="preserve"> </v>
      </c>
      <c r="M872" s="45" t="str">
        <f t="shared" si="244"/>
        <v>Data</v>
      </c>
    </row>
    <row r="873" spans="1:13" ht="12.75" customHeight="1">
      <c r="A873" s="50"/>
      <c r="B873" s="31"/>
      <c r="C873" s="20" t="s">
        <v>1176</v>
      </c>
      <c r="D873" s="76">
        <v>80</v>
      </c>
      <c r="E873" s="2" t="s">
        <v>15</v>
      </c>
      <c r="F873" s="13" t="s">
        <v>4</v>
      </c>
      <c r="G873" s="3" t="str">
        <f t="shared" si="246"/>
        <v>Approved</v>
      </c>
      <c r="H873" s="2" t="str">
        <f t="shared" si="247"/>
        <v xml:space="preserve"> </v>
      </c>
      <c r="M873" s="45" t="str">
        <f t="shared" si="244"/>
        <v>Data</v>
      </c>
    </row>
    <row r="874" spans="1:13" ht="12.75" customHeight="1">
      <c r="A874" s="50"/>
      <c r="B874" s="31"/>
      <c r="C874" s="20" t="s">
        <v>1177</v>
      </c>
      <c r="D874" s="76">
        <v>72</v>
      </c>
      <c r="E874" s="2" t="s">
        <v>15</v>
      </c>
      <c r="F874" s="13" t="s">
        <v>4</v>
      </c>
      <c r="G874" s="3" t="str">
        <f t="shared" si="246"/>
        <v>Approved</v>
      </c>
      <c r="H874" s="2" t="str">
        <f t="shared" si="247"/>
        <v xml:space="preserve"> </v>
      </c>
      <c r="M874" s="45" t="str">
        <f t="shared" si="244"/>
        <v>Data</v>
      </c>
    </row>
    <row r="875" spans="1:13" ht="12.75" customHeight="1">
      <c r="A875" s="50"/>
      <c r="B875" s="3"/>
      <c r="C875" s="20" t="s">
        <v>1178</v>
      </c>
      <c r="D875" s="76">
        <v>55</v>
      </c>
      <c r="E875" s="2" t="s">
        <v>15</v>
      </c>
      <c r="F875" s="13" t="s">
        <v>4</v>
      </c>
      <c r="G875" s="3" t="str">
        <f t="shared" si="246"/>
        <v>Approved</v>
      </c>
      <c r="H875" s="2" t="str">
        <f t="shared" si="247"/>
        <v xml:space="preserve"> </v>
      </c>
      <c r="M875" s="45" t="str">
        <f t="shared" si="244"/>
        <v>Data</v>
      </c>
    </row>
    <row r="876" spans="1:13" ht="12.75" customHeight="1">
      <c r="A876" s="50"/>
      <c r="B876" s="3"/>
      <c r="C876" s="20" t="s">
        <v>1179</v>
      </c>
      <c r="D876" s="76">
        <v>72</v>
      </c>
      <c r="E876" s="2" t="s">
        <v>15</v>
      </c>
      <c r="F876" s="13" t="s">
        <v>4</v>
      </c>
      <c r="G876" s="3" t="str">
        <f t="shared" si="246"/>
        <v>Approved</v>
      </c>
      <c r="H876" s="2" t="str">
        <f t="shared" si="247"/>
        <v xml:space="preserve"> </v>
      </c>
      <c r="M876" s="45" t="str">
        <f t="shared" si="244"/>
        <v>Data</v>
      </c>
    </row>
    <row r="877" spans="1:13" ht="12.75" customHeight="1">
      <c r="A877" s="50"/>
      <c r="B877" s="3"/>
      <c r="C877" s="20" t="s">
        <v>1180</v>
      </c>
      <c r="D877" s="76">
        <v>44</v>
      </c>
      <c r="E877" s="2" t="s">
        <v>15</v>
      </c>
      <c r="F877" s="13" t="s">
        <v>4</v>
      </c>
      <c r="G877" s="3" t="str">
        <f t="shared" si="246"/>
        <v>Approved</v>
      </c>
      <c r="H877" s="2" t="str">
        <f t="shared" si="247"/>
        <v xml:space="preserve"> </v>
      </c>
      <c r="M877" s="45" t="str">
        <f t="shared" si="244"/>
        <v>Data</v>
      </c>
    </row>
    <row r="878" spans="1:13" ht="12.75" customHeight="1">
      <c r="A878" s="51"/>
      <c r="B878" s="3"/>
      <c r="C878" s="20" t="s">
        <v>1181</v>
      </c>
      <c r="D878" s="76">
        <v>72</v>
      </c>
      <c r="E878" s="2" t="s">
        <v>15</v>
      </c>
      <c r="F878" s="13" t="s">
        <v>4</v>
      </c>
      <c r="G878" s="3" t="str">
        <f t="shared" si="246"/>
        <v>Approved</v>
      </c>
      <c r="H878" s="2" t="str">
        <f t="shared" si="247"/>
        <v xml:space="preserve"> </v>
      </c>
      <c r="M878" s="45" t="str">
        <f t="shared" si="244"/>
        <v>Data</v>
      </c>
    </row>
    <row r="879" spans="1:13" ht="12.75" customHeight="1">
      <c r="A879" s="51"/>
      <c r="B879" s="3"/>
      <c r="C879" s="20" t="s">
        <v>1182</v>
      </c>
      <c r="D879" s="76">
        <v>62</v>
      </c>
      <c r="E879" s="2" t="s">
        <v>15</v>
      </c>
      <c r="F879" s="13" t="s">
        <v>4</v>
      </c>
      <c r="G879" s="3" t="str">
        <f t="shared" si="246"/>
        <v>Approved</v>
      </c>
      <c r="H879" s="2" t="str">
        <f t="shared" si="247"/>
        <v xml:space="preserve"> </v>
      </c>
      <c r="M879" s="45" t="str">
        <f t="shared" si="244"/>
        <v>Data</v>
      </c>
    </row>
    <row r="880" spans="1:13" ht="12.75" customHeight="1">
      <c r="A880" s="81"/>
      <c r="B880" s="3"/>
      <c r="C880" s="20" t="s">
        <v>1183</v>
      </c>
      <c r="D880" s="76">
        <v>72</v>
      </c>
      <c r="E880" s="2" t="s">
        <v>15</v>
      </c>
      <c r="F880" s="13" t="s">
        <v>4</v>
      </c>
      <c r="G880" s="3" t="str">
        <f t="shared" si="246"/>
        <v>Approved</v>
      </c>
      <c r="H880" s="2" t="str">
        <f t="shared" si="247"/>
        <v xml:space="preserve"> </v>
      </c>
      <c r="M880" s="45" t="str">
        <f>IF(ISBLANK(F881),IF(ISBLANK(B881),IF(ISBLANK(#REF!),"Blank","Data"),"Data"),"Data")</f>
        <v>Data</v>
      </c>
    </row>
    <row r="881" spans="1:13" ht="12.75" customHeight="1">
      <c r="A881" s="81"/>
      <c r="B881" s="3"/>
      <c r="C881" s="20" t="s">
        <v>1184</v>
      </c>
      <c r="D881" s="76">
        <v>32</v>
      </c>
      <c r="E881" s="2" t="s">
        <v>15</v>
      </c>
      <c r="F881" s="13" t="s">
        <v>4</v>
      </c>
      <c r="G881" s="3" t="str">
        <f t="shared" si="246"/>
        <v>Approved</v>
      </c>
      <c r="H881" s="2" t="str">
        <f t="shared" si="247"/>
        <v xml:space="preserve"> </v>
      </c>
      <c r="M881" s="45" t="str">
        <f t="shared" ref="M881:M893" si="248">IF(ISBLANK(F882),IF(ISBLANK(B882),IF(ISBLANK(C882),"Blank","Data"),"Data"),"Data")</f>
        <v>Data</v>
      </c>
    </row>
    <row r="882" spans="1:13" ht="12.75" customHeight="1">
      <c r="A882" s="3"/>
      <c r="B882" s="3"/>
      <c r="C882" s="20" t="s">
        <v>1185</v>
      </c>
      <c r="D882" s="76">
        <v>72</v>
      </c>
      <c r="E882" s="2" t="s">
        <v>15</v>
      </c>
      <c r="F882" s="13" t="s">
        <v>4</v>
      </c>
      <c r="G882" s="3" t="str">
        <f t="shared" si="246"/>
        <v>Approved</v>
      </c>
      <c r="H882" s="2" t="str">
        <f t="shared" si="247"/>
        <v xml:space="preserve"> </v>
      </c>
      <c r="M882" s="45" t="str">
        <f t="shared" si="248"/>
        <v>Data</v>
      </c>
    </row>
    <row r="883" spans="1:13" ht="12.75" customHeight="1">
      <c r="A883" s="3"/>
      <c r="B883" s="3"/>
      <c r="C883" s="20" t="s">
        <v>1186</v>
      </c>
      <c r="D883" s="76">
        <v>32</v>
      </c>
      <c r="E883" s="2" t="s">
        <v>15</v>
      </c>
      <c r="F883" s="13" t="s">
        <v>4</v>
      </c>
      <c r="G883" s="3" t="str">
        <f t="shared" si="246"/>
        <v>Approved</v>
      </c>
      <c r="H883" s="2" t="str">
        <f t="shared" si="247"/>
        <v xml:space="preserve"> </v>
      </c>
      <c r="M883" s="45" t="str">
        <f t="shared" si="248"/>
        <v>Data</v>
      </c>
    </row>
    <row r="884" spans="1:13" ht="12.75" customHeight="1">
      <c r="A884" s="3"/>
      <c r="B884" s="3"/>
      <c r="C884" s="21" t="s">
        <v>1187</v>
      </c>
      <c r="D884" s="76">
        <v>72</v>
      </c>
      <c r="E884" s="2" t="s">
        <v>15</v>
      </c>
      <c r="F884" s="13" t="s">
        <v>4</v>
      </c>
      <c r="G884" s="3" t="str">
        <f t="shared" si="246"/>
        <v>Approved</v>
      </c>
      <c r="H884" s="2" t="str">
        <f t="shared" si="247"/>
        <v xml:space="preserve"> </v>
      </c>
      <c r="M884" s="45" t="str">
        <f t="shared" si="248"/>
        <v>Data</v>
      </c>
    </row>
    <row r="885" spans="1:13" ht="12.75" customHeight="1">
      <c r="A885" s="81"/>
      <c r="B885" s="3"/>
      <c r="C885" s="20" t="s">
        <v>1188</v>
      </c>
      <c r="D885" s="76">
        <v>18</v>
      </c>
      <c r="E885" s="2" t="s">
        <v>15</v>
      </c>
      <c r="F885" s="13" t="s">
        <v>4</v>
      </c>
      <c r="G885" s="3" t="str">
        <f t="shared" si="246"/>
        <v>Approved</v>
      </c>
      <c r="H885" s="2" t="str">
        <f t="shared" si="247"/>
        <v xml:space="preserve"> </v>
      </c>
      <c r="M885" s="45" t="str">
        <f t="shared" si="248"/>
        <v>Data</v>
      </c>
    </row>
    <row r="886" spans="1:13" ht="12.75" customHeight="1">
      <c r="A886" s="81"/>
      <c r="B886" s="3"/>
      <c r="C886" s="21" t="s">
        <v>1189</v>
      </c>
      <c r="D886" s="76">
        <v>72</v>
      </c>
      <c r="E886" s="2" t="s">
        <v>15</v>
      </c>
      <c r="F886" s="13" t="s">
        <v>4</v>
      </c>
      <c r="G886" s="3" t="str">
        <f t="shared" si="246"/>
        <v>Approved</v>
      </c>
      <c r="H886" s="2" t="str">
        <f t="shared" si="247"/>
        <v xml:space="preserve"> </v>
      </c>
      <c r="M886" s="45" t="str">
        <f t="shared" si="248"/>
        <v>Data</v>
      </c>
    </row>
    <row r="887" spans="1:13" ht="12.75" customHeight="1">
      <c r="A887" s="3"/>
      <c r="B887" s="3"/>
      <c r="C887" s="21" t="s">
        <v>1190</v>
      </c>
      <c r="D887" s="76">
        <v>38</v>
      </c>
      <c r="E887" s="2" t="s">
        <v>15</v>
      </c>
      <c r="F887" s="13" t="s">
        <v>4</v>
      </c>
      <c r="G887" s="3" t="str">
        <f t="shared" si="246"/>
        <v>Approved</v>
      </c>
      <c r="H887" s="2" t="str">
        <f t="shared" si="247"/>
        <v xml:space="preserve"> </v>
      </c>
      <c r="M887" s="45" t="str">
        <f>IF(ISBLANK(F890),IF(ISBLANK(B890),IF(ISBLANK(C890),"Blank","Data"),"Data"),"Data")</f>
        <v>Data</v>
      </c>
    </row>
    <row r="888" spans="1:13" ht="12.75" customHeight="1">
      <c r="A888" s="3"/>
      <c r="B888" s="3"/>
      <c r="C888" s="21" t="s">
        <v>1191</v>
      </c>
      <c r="D888" s="76">
        <v>72</v>
      </c>
      <c r="E888" s="2" t="s">
        <v>15</v>
      </c>
      <c r="F888" s="13" t="s">
        <v>4</v>
      </c>
      <c r="G888" s="3" t="str">
        <f t="shared" ref="G888:G889" si="249">IF(ISBLANK(F888)," ",IF(F888=$F$2, "Approved",IF(F888=$F$1,"Approved","Not Approved")))</f>
        <v>Approved</v>
      </c>
      <c r="H888" s="2" t="str">
        <f t="shared" ref="H888:H889" si="250">IF(G888="Not Approved",LEFT($D$1,4)&amp;""&amp;LEFT($D$2,4)," ")</f>
        <v xml:space="preserve"> </v>
      </c>
    </row>
    <row r="889" spans="1:13" ht="12.75" customHeight="1">
      <c r="A889" s="3"/>
      <c r="B889" s="3"/>
      <c r="C889" s="21" t="s">
        <v>1192</v>
      </c>
      <c r="D889" s="76">
        <v>1</v>
      </c>
      <c r="E889" s="2" t="s">
        <v>15</v>
      </c>
      <c r="F889" s="13" t="s">
        <v>4</v>
      </c>
      <c r="G889" s="3" t="str">
        <f t="shared" si="249"/>
        <v>Approved</v>
      </c>
      <c r="H889" s="2" t="str">
        <f t="shared" si="250"/>
        <v xml:space="preserve"> </v>
      </c>
    </row>
    <row r="890" spans="1:13" ht="12.75" customHeight="1">
      <c r="A890" s="81"/>
      <c r="B890" s="3"/>
      <c r="C890" s="21" t="s">
        <v>1193</v>
      </c>
      <c r="D890" s="76">
        <v>72</v>
      </c>
      <c r="E890" s="2" t="s">
        <v>15</v>
      </c>
      <c r="F890" s="13" t="s">
        <v>4</v>
      </c>
      <c r="G890" s="3" t="str">
        <f t="shared" si="246"/>
        <v>Approved</v>
      </c>
      <c r="H890" s="2" t="str">
        <f t="shared" si="247"/>
        <v xml:space="preserve"> </v>
      </c>
      <c r="M890" s="45" t="str">
        <f t="shared" si="248"/>
        <v>Data</v>
      </c>
    </row>
    <row r="891" spans="1:13" ht="12.75" customHeight="1">
      <c r="A891" s="81"/>
      <c r="B891" s="3"/>
      <c r="C891" s="21" t="s">
        <v>1194</v>
      </c>
      <c r="D891" s="76">
        <v>12</v>
      </c>
      <c r="E891" s="2" t="s">
        <v>15</v>
      </c>
      <c r="F891" s="13" t="s">
        <v>4</v>
      </c>
      <c r="G891" s="3" t="str">
        <f t="shared" si="246"/>
        <v>Approved</v>
      </c>
      <c r="H891" s="2" t="str">
        <f t="shared" si="247"/>
        <v xml:space="preserve"> </v>
      </c>
      <c r="M891" s="45" t="str">
        <f t="shared" si="248"/>
        <v>Data</v>
      </c>
    </row>
    <row r="892" spans="1:13" ht="12.75" customHeight="1">
      <c r="A892" s="3"/>
      <c r="B892" s="3"/>
      <c r="C892" s="21" t="s">
        <v>1195</v>
      </c>
      <c r="D892" s="76">
        <v>72</v>
      </c>
      <c r="E892" s="2" t="s">
        <v>15</v>
      </c>
      <c r="F892" s="13" t="s">
        <v>4</v>
      </c>
      <c r="G892" s="3" t="str">
        <f t="shared" si="246"/>
        <v>Approved</v>
      </c>
      <c r="H892" s="2" t="str">
        <f t="shared" si="247"/>
        <v xml:space="preserve"> </v>
      </c>
      <c r="M892" s="45" t="str">
        <f t="shared" si="248"/>
        <v>Data</v>
      </c>
    </row>
    <row r="893" spans="1:13" ht="12.75" customHeight="1">
      <c r="A893" s="3"/>
      <c r="B893" s="3"/>
      <c r="C893" s="21" t="s">
        <v>1196</v>
      </c>
      <c r="D893" s="76">
        <v>6</v>
      </c>
      <c r="E893" s="2" t="s">
        <v>15</v>
      </c>
      <c r="F893" s="13" t="s">
        <v>4</v>
      </c>
      <c r="G893" s="3" t="str">
        <f t="shared" si="246"/>
        <v>Approved</v>
      </c>
      <c r="H893" s="2" t="str">
        <f t="shared" si="247"/>
        <v xml:space="preserve"> </v>
      </c>
      <c r="M893" s="45" t="str">
        <f t="shared" si="248"/>
        <v>Data</v>
      </c>
    </row>
    <row r="894" spans="1:13" ht="12.75" customHeight="1">
      <c r="A894" s="3"/>
      <c r="B894" s="3"/>
      <c r="C894" s="21" t="s">
        <v>1197</v>
      </c>
      <c r="D894" s="76">
        <v>200</v>
      </c>
      <c r="E894" s="2" t="s">
        <v>1198</v>
      </c>
      <c r="F894" s="13" t="s">
        <v>4</v>
      </c>
      <c r="G894" s="3" t="str">
        <f t="shared" si="246"/>
        <v>Approved</v>
      </c>
      <c r="H894" s="2" t="str">
        <f t="shared" si="247"/>
        <v xml:space="preserve"> </v>
      </c>
      <c r="M894" s="45" t="str">
        <f>IF(ISBLANK(#REF!),IF(ISBLANK(#REF!),IF(ISBLANK(#REF!),"Blank","Data"),"Data"),"Data")</f>
        <v>Data</v>
      </c>
    </row>
    <row r="895" spans="1:13" ht="12.75" customHeight="1">
      <c r="A895" s="93"/>
      <c r="B895" s="93"/>
      <c r="C895" s="117"/>
      <c r="D895" s="112"/>
      <c r="E895" s="94"/>
      <c r="F895" s="91"/>
      <c r="G895" s="93"/>
      <c r="H895" s="94"/>
    </row>
    <row r="896" spans="1:13" ht="12.75" customHeight="1">
      <c r="A896" s="11" t="s">
        <v>1199</v>
      </c>
      <c r="B896" s="31" t="s">
        <v>1200</v>
      </c>
      <c r="C896" s="2" t="s">
        <v>1201</v>
      </c>
      <c r="D896" s="76">
        <v>130.5</v>
      </c>
      <c r="E896" s="2" t="s">
        <v>15</v>
      </c>
      <c r="F896" s="13" t="s">
        <v>4</v>
      </c>
      <c r="G896" s="3" t="str">
        <f t="shared" ref="G896" si="251">IF(ISBLANK(F896)," ",IF(F896=$F$2, "Approved",IF(F896=$F$1,"Approved","Not Approved")))</f>
        <v>Approved</v>
      </c>
      <c r="H896" s="2" t="str">
        <f t="shared" ref="H896:H908" si="252">IF(G896="Not Approved",LEFT($D$1,4)&amp;""&amp;LEFT($D$2,4)," ")</f>
        <v xml:space="preserve"> </v>
      </c>
    </row>
    <row r="897" spans="1:13" ht="12.75" customHeight="1">
      <c r="A897" s="3"/>
      <c r="B897" s="3"/>
      <c r="C897" s="2" t="s">
        <v>1202</v>
      </c>
      <c r="D897" s="76">
        <v>37</v>
      </c>
      <c r="E897" s="2" t="s">
        <v>15</v>
      </c>
      <c r="F897" s="13" t="s">
        <v>4</v>
      </c>
      <c r="G897" s="3" t="str">
        <f t="shared" si="246"/>
        <v>Approved</v>
      </c>
      <c r="H897" s="2" t="str">
        <f t="shared" si="252"/>
        <v xml:space="preserve"> </v>
      </c>
    </row>
    <row r="898" spans="1:13" ht="12.75" customHeight="1">
      <c r="A898" s="3"/>
      <c r="B898" s="3"/>
      <c r="C898" s="2" t="s">
        <v>1203</v>
      </c>
      <c r="D898" s="76">
        <v>47</v>
      </c>
      <c r="E898" s="2" t="s">
        <v>15</v>
      </c>
      <c r="F898" s="13" t="s">
        <v>4</v>
      </c>
      <c r="G898" s="3" t="str">
        <f t="shared" si="246"/>
        <v>Approved</v>
      </c>
      <c r="H898" s="2" t="str">
        <f t="shared" si="252"/>
        <v xml:space="preserve"> </v>
      </c>
    </row>
    <row r="899" spans="1:13" ht="13.15" customHeight="1">
      <c r="A899" s="3"/>
      <c r="B899" s="3"/>
      <c r="C899" s="2" t="s">
        <v>1204</v>
      </c>
      <c r="D899" s="76">
        <v>33</v>
      </c>
      <c r="E899" s="2" t="s">
        <v>15</v>
      </c>
      <c r="F899" s="13" t="s">
        <v>4</v>
      </c>
      <c r="G899" s="3" t="str">
        <f t="shared" ref="G899:G908" si="253">IF(ISBLANK(F899)," ",IF(F899=$F$2, "Approved",IF(F899=$F$1,"Approved","Not Approved")))</f>
        <v>Approved</v>
      </c>
      <c r="H899" s="2" t="str">
        <f t="shared" si="252"/>
        <v xml:space="preserve"> </v>
      </c>
    </row>
    <row r="900" spans="1:13" ht="12.75" customHeight="1">
      <c r="A900" s="3"/>
      <c r="B900" s="3"/>
      <c r="C900" s="2" t="s">
        <v>1205</v>
      </c>
      <c r="D900" s="76">
        <v>54</v>
      </c>
      <c r="E900" s="2" t="s">
        <v>15</v>
      </c>
      <c r="F900" s="13" t="s">
        <v>4</v>
      </c>
      <c r="G900" s="3" t="str">
        <f t="shared" si="253"/>
        <v>Approved</v>
      </c>
      <c r="H900" s="2" t="str">
        <f t="shared" si="252"/>
        <v xml:space="preserve"> </v>
      </c>
    </row>
    <row r="901" spans="1:13" ht="12.75" customHeight="1">
      <c r="A901" s="3"/>
      <c r="B901" s="3"/>
      <c r="C901" s="2" t="s">
        <v>1206</v>
      </c>
      <c r="D901" s="76">
        <v>60</v>
      </c>
      <c r="E901" s="2" t="s">
        <v>15</v>
      </c>
      <c r="F901" s="13" t="s">
        <v>4</v>
      </c>
      <c r="G901" s="3" t="str">
        <f t="shared" si="253"/>
        <v>Approved</v>
      </c>
      <c r="H901" s="2" t="str">
        <f t="shared" si="252"/>
        <v xml:space="preserve"> </v>
      </c>
    </row>
    <row r="902" spans="1:13" ht="12.75" customHeight="1">
      <c r="A902" s="3"/>
      <c r="B902" s="3"/>
      <c r="C902" s="2" t="s">
        <v>1207</v>
      </c>
      <c r="D902" s="76">
        <v>55</v>
      </c>
      <c r="E902" s="2" t="s">
        <v>15</v>
      </c>
      <c r="F902" s="13" t="s">
        <v>4</v>
      </c>
      <c r="G902" s="3" t="str">
        <f t="shared" si="253"/>
        <v>Approved</v>
      </c>
      <c r="H902" s="2" t="str">
        <f t="shared" si="252"/>
        <v xml:space="preserve"> </v>
      </c>
      <c r="M902" s="45" t="str">
        <f>IF(ISBLANK(F903),IF(ISBLANK(B903),IF(ISBLANK(C903),"Blank","Data"),"Data"),"Data")</f>
        <v>Data</v>
      </c>
    </row>
    <row r="903" spans="1:13" ht="12.75" customHeight="1">
      <c r="A903" s="3"/>
      <c r="B903" s="3"/>
      <c r="C903" s="2" t="s">
        <v>1208</v>
      </c>
      <c r="D903" s="76">
        <v>22</v>
      </c>
      <c r="E903" s="2" t="s">
        <v>15</v>
      </c>
      <c r="F903" s="13" t="s">
        <v>4</v>
      </c>
      <c r="G903" s="3" t="str">
        <f t="shared" si="253"/>
        <v>Approved</v>
      </c>
      <c r="H903" s="2" t="str">
        <f t="shared" si="252"/>
        <v xml:space="preserve"> </v>
      </c>
      <c r="M903" s="45" t="str">
        <f>IF(ISBLANK(F904),IF(ISBLANK(B904),IF(ISBLANK(C904),"Blank","Data"),"Data"),"Data")</f>
        <v>Data</v>
      </c>
    </row>
    <row r="904" spans="1:13" ht="12.75" customHeight="1">
      <c r="A904" s="52"/>
      <c r="B904" s="3"/>
      <c r="C904" s="2" t="s">
        <v>1209</v>
      </c>
      <c r="D904" s="76">
        <v>16.5</v>
      </c>
      <c r="E904" s="2" t="s">
        <v>15</v>
      </c>
      <c r="F904" s="13" t="s">
        <v>4</v>
      </c>
      <c r="G904" s="3" t="str">
        <f t="shared" si="253"/>
        <v>Approved</v>
      </c>
      <c r="H904" s="2" t="str">
        <f t="shared" si="252"/>
        <v xml:space="preserve"> </v>
      </c>
    </row>
    <row r="905" spans="1:13" ht="12.75" customHeight="1">
      <c r="A905" s="52"/>
      <c r="B905" s="3"/>
      <c r="C905" s="2" t="s">
        <v>1210</v>
      </c>
      <c r="D905" s="76">
        <v>39.5</v>
      </c>
      <c r="E905" s="2" t="s">
        <v>15</v>
      </c>
      <c r="F905" s="13" t="s">
        <v>4</v>
      </c>
      <c r="G905" s="3" t="str">
        <f t="shared" ref="G905:G906" si="254">IF(ISBLANK(F905)," ",IF(F905=$F$2, "Approved",IF(F905=$F$1,"Approved","Not Approved")))</f>
        <v>Approved</v>
      </c>
      <c r="H905" s="2" t="str">
        <f t="shared" si="252"/>
        <v xml:space="preserve"> </v>
      </c>
    </row>
    <row r="906" spans="1:13" ht="12.75" customHeight="1">
      <c r="A906" s="52"/>
      <c r="B906" s="3"/>
      <c r="C906" s="2" t="s">
        <v>1211</v>
      </c>
      <c r="D906" s="76">
        <v>7</v>
      </c>
      <c r="E906" s="2" t="s">
        <v>15</v>
      </c>
      <c r="F906" s="13" t="s">
        <v>4</v>
      </c>
      <c r="G906" s="3" t="str">
        <f t="shared" si="254"/>
        <v>Approved</v>
      </c>
      <c r="H906" s="2" t="str">
        <f t="shared" si="252"/>
        <v xml:space="preserve"> </v>
      </c>
    </row>
    <row r="907" spans="1:13" ht="12.75" customHeight="1">
      <c r="A907" s="52"/>
      <c r="B907" s="57"/>
      <c r="C907" s="2" t="s">
        <v>1212</v>
      </c>
      <c r="D907" s="76">
        <v>25</v>
      </c>
      <c r="E907" s="2" t="s">
        <v>15</v>
      </c>
      <c r="F907" s="13" t="s">
        <v>4</v>
      </c>
      <c r="G907" s="3" t="str">
        <f t="shared" si="253"/>
        <v>Approved</v>
      </c>
      <c r="H907" s="2" t="str">
        <f t="shared" si="252"/>
        <v xml:space="preserve"> </v>
      </c>
    </row>
    <row r="908" spans="1:13" ht="12.75" customHeight="1">
      <c r="A908" s="52"/>
      <c r="B908" s="57"/>
      <c r="C908" s="2" t="s">
        <v>1213</v>
      </c>
      <c r="D908" s="76">
        <v>85</v>
      </c>
      <c r="E908" s="2" t="s">
        <v>231</v>
      </c>
      <c r="F908" s="13" t="s">
        <v>4</v>
      </c>
      <c r="G908" s="3" t="str">
        <f t="shared" si="253"/>
        <v>Approved</v>
      </c>
      <c r="H908" s="2" t="str">
        <f t="shared" si="252"/>
        <v xml:space="preserve"> </v>
      </c>
    </row>
    <row r="909" spans="1:13" ht="12.75" customHeight="1">
      <c r="A909" s="118"/>
      <c r="B909" s="90"/>
      <c r="C909" s="94"/>
      <c r="D909" s="112"/>
      <c r="E909" s="94"/>
      <c r="F909" s="91"/>
      <c r="G909" s="93"/>
      <c r="H909" s="94"/>
    </row>
    <row r="910" spans="1:13" ht="12.75">
      <c r="A910" s="11" t="s">
        <v>1214</v>
      </c>
      <c r="B910" s="31" t="s">
        <v>1215</v>
      </c>
      <c r="C910" s="24" t="s">
        <v>1216</v>
      </c>
      <c r="D910" s="63">
        <v>80</v>
      </c>
      <c r="E910" s="2" t="s">
        <v>129</v>
      </c>
      <c r="F910" s="13" t="s">
        <v>4</v>
      </c>
      <c r="G910" s="3" t="str">
        <f t="shared" ref="G910" si="255">IF(ISBLANK(F910)," ",IF(F910=$F$2, "Approved",IF(F910=$F$1,"Approved","Not Approved")))</f>
        <v>Approved</v>
      </c>
      <c r="H910" s="2" t="str">
        <f t="shared" ref="H910" si="256">IF(G910="Not Approved",LEFT($D$1,4)&amp;""&amp;LEFT($D$2,4)," ")</f>
        <v xml:space="preserve"> </v>
      </c>
    </row>
    <row r="911" spans="1:13" ht="16.5" customHeight="1">
      <c r="A911" s="3"/>
      <c r="B911" s="57"/>
      <c r="C911" s="24" t="s">
        <v>1217</v>
      </c>
      <c r="D911" s="63">
        <v>130</v>
      </c>
      <c r="E911" s="2" t="s">
        <v>129</v>
      </c>
      <c r="F911" s="13" t="s">
        <v>4</v>
      </c>
      <c r="G911" s="3" t="str">
        <f t="shared" ref="G911:G933" si="257">IF(ISBLANK(F911)," ",IF(F911=$F$2, "Approved",IF(F911=$F$1,"Approved","Not Approved")))</f>
        <v>Approved</v>
      </c>
      <c r="H911" s="2" t="str">
        <f t="shared" ref="H911:H916" si="258">IF(G911="Not Approved",LEFT($D$1,4)&amp;""&amp;LEFT($D$2,4)," ")</f>
        <v xml:space="preserve"> </v>
      </c>
      <c r="M911" s="45" t="str">
        <f t="shared" ref="M911:M915" si="259">IF(ISBLANK(F912),IF(ISBLANK(B912),IF(ISBLANK(C912),"Blank","Data"),"Data"),"Data")</f>
        <v>Data</v>
      </c>
    </row>
    <row r="912" spans="1:13" s="74" customFormat="1" ht="12.75">
      <c r="A912" s="3"/>
      <c r="B912" s="57"/>
      <c r="C912" s="24" t="s">
        <v>1218</v>
      </c>
      <c r="D912" s="63">
        <v>125</v>
      </c>
      <c r="E912" s="2" t="s">
        <v>129</v>
      </c>
      <c r="F912" s="13" t="s">
        <v>4</v>
      </c>
      <c r="G912" s="3" t="str">
        <f t="shared" si="257"/>
        <v>Approved</v>
      </c>
      <c r="H912" s="2" t="str">
        <f t="shared" si="258"/>
        <v xml:space="preserve"> </v>
      </c>
      <c r="M912" s="74" t="str">
        <f t="shared" si="259"/>
        <v>Data</v>
      </c>
    </row>
    <row r="913" spans="1:13" ht="12.75">
      <c r="A913" s="3"/>
      <c r="B913" s="57"/>
      <c r="C913" s="24" t="s">
        <v>1219</v>
      </c>
      <c r="D913" s="63">
        <v>88</v>
      </c>
      <c r="E913" s="2" t="s">
        <v>129</v>
      </c>
      <c r="F913" s="13" t="s">
        <v>4</v>
      </c>
      <c r="G913" s="3" t="str">
        <f t="shared" si="257"/>
        <v>Approved</v>
      </c>
      <c r="H913" s="2" t="str">
        <f t="shared" si="258"/>
        <v xml:space="preserve"> </v>
      </c>
      <c r="M913" s="45" t="str">
        <f t="shared" si="259"/>
        <v>Data</v>
      </c>
    </row>
    <row r="914" spans="1:13" ht="12.75" customHeight="1">
      <c r="A914" s="3"/>
      <c r="B914" s="57"/>
      <c r="C914" s="24" t="s">
        <v>1220</v>
      </c>
      <c r="D914" s="63">
        <v>35</v>
      </c>
      <c r="E914" s="2" t="s">
        <v>129</v>
      </c>
      <c r="F914" s="13" t="s">
        <v>4</v>
      </c>
      <c r="G914" s="3" t="str">
        <f t="shared" si="257"/>
        <v>Approved</v>
      </c>
      <c r="H914" s="2" t="str">
        <f t="shared" si="258"/>
        <v xml:space="preserve"> </v>
      </c>
      <c r="M914" s="45" t="str">
        <f t="shared" si="259"/>
        <v>Data</v>
      </c>
    </row>
    <row r="915" spans="1:13" ht="12.75" customHeight="1">
      <c r="A915" s="3"/>
      <c r="B915" s="57"/>
      <c r="C915" s="24" t="s">
        <v>1221</v>
      </c>
      <c r="D915" s="63">
        <v>160</v>
      </c>
      <c r="E915" s="2" t="s">
        <v>129</v>
      </c>
      <c r="F915" s="13" t="s">
        <v>4</v>
      </c>
      <c r="G915" s="3" t="str">
        <f t="shared" si="257"/>
        <v>Approved</v>
      </c>
      <c r="H915" s="2" t="str">
        <f t="shared" si="258"/>
        <v xml:space="preserve"> </v>
      </c>
      <c r="M915" s="45" t="str">
        <f t="shared" si="259"/>
        <v>Data</v>
      </c>
    </row>
    <row r="916" spans="1:13" ht="12.75" customHeight="1">
      <c r="A916" s="3"/>
      <c r="B916" s="57"/>
      <c r="C916" s="24" t="s">
        <v>1222</v>
      </c>
      <c r="D916" s="63">
        <v>20</v>
      </c>
      <c r="E916" s="2" t="s">
        <v>129</v>
      </c>
      <c r="F916" s="13" t="s">
        <v>4</v>
      </c>
      <c r="G916" s="3" t="str">
        <f t="shared" si="257"/>
        <v>Approved</v>
      </c>
      <c r="H916" s="2" t="str">
        <f t="shared" si="258"/>
        <v xml:space="preserve"> </v>
      </c>
      <c r="M916" s="45" t="str">
        <f>IF(ISBLANK(#REF!),IF(ISBLANK(#REF!),IF(ISBLANK(#REF!),"Blank","Data"),"Data"),"Data")</f>
        <v>Data</v>
      </c>
    </row>
    <row r="917" spans="1:13" ht="12.75" customHeight="1">
      <c r="A917" s="93"/>
      <c r="B917" s="90"/>
      <c r="C917" s="122"/>
      <c r="D917" s="113"/>
      <c r="E917" s="94"/>
      <c r="F917" s="91"/>
      <c r="G917" s="93"/>
      <c r="H917" s="94"/>
    </row>
    <row r="918" spans="1:13" ht="12.75" customHeight="1">
      <c r="A918" s="11" t="s">
        <v>1223</v>
      </c>
      <c r="B918" s="31" t="s">
        <v>1224</v>
      </c>
      <c r="C918" s="24" t="s">
        <v>996</v>
      </c>
      <c r="D918" s="63">
        <v>130</v>
      </c>
      <c r="E918" s="2" t="s">
        <v>15</v>
      </c>
      <c r="F918" s="13" t="s">
        <v>4</v>
      </c>
      <c r="G918" s="3" t="str">
        <f t="shared" ref="G918:G928" si="260">IF(ISBLANK(F918)," ",IF(F918=$F$2, "Approved",IF(F918=$F$1,"Approved","Not Approved")))</f>
        <v>Approved</v>
      </c>
      <c r="H918" s="2" t="str">
        <f t="shared" ref="H918:H928" si="261">IF(G918="Not Approved",LEFT($D$1,4)&amp;""&amp;LEFT($D$2,4)," ")</f>
        <v xml:space="preserve"> </v>
      </c>
      <c r="M918" s="45" t="str">
        <f>IF(ISBLANK(#REF!),IF(ISBLANK(#REF!),IF(ISBLANK(#REF!),"Blank","Data"),"Data"),"Data")</f>
        <v>Data</v>
      </c>
    </row>
    <row r="919" spans="1:13" ht="12.75" customHeight="1">
      <c r="A919" s="3"/>
      <c r="B919" s="57"/>
      <c r="C919" s="24" t="s">
        <v>1225</v>
      </c>
      <c r="D919" s="63">
        <v>90</v>
      </c>
      <c r="E919" s="2" t="s">
        <v>15</v>
      </c>
      <c r="F919" s="13" t="s">
        <v>4</v>
      </c>
      <c r="G919" s="3" t="str">
        <f t="shared" si="260"/>
        <v>Approved</v>
      </c>
      <c r="H919" s="2" t="str">
        <f t="shared" si="261"/>
        <v xml:space="preserve"> </v>
      </c>
      <c r="M919" s="45" t="str">
        <f t="shared" ref="M919:M927" si="262">IF(ISBLANK(F920),IF(ISBLANK(B920),IF(ISBLANK(C920),"Blank","Data"),"Data"),"Data")</f>
        <v>Data</v>
      </c>
    </row>
    <row r="920" spans="1:13" ht="12.75" customHeight="1">
      <c r="A920" s="3"/>
      <c r="B920" s="57"/>
      <c r="C920" s="24" t="s">
        <v>1226</v>
      </c>
      <c r="D920" s="63">
        <v>80</v>
      </c>
      <c r="E920" s="2" t="s">
        <v>15</v>
      </c>
      <c r="F920" s="13" t="s">
        <v>4</v>
      </c>
      <c r="G920" s="3" t="str">
        <f t="shared" si="260"/>
        <v>Approved</v>
      </c>
      <c r="H920" s="2" t="str">
        <f t="shared" si="261"/>
        <v xml:space="preserve"> </v>
      </c>
      <c r="M920" s="45" t="str">
        <f t="shared" si="262"/>
        <v>Data</v>
      </c>
    </row>
    <row r="921" spans="1:13" ht="12.75" customHeight="1">
      <c r="A921" s="3"/>
      <c r="B921" s="57"/>
      <c r="C921" s="24" t="s">
        <v>1227</v>
      </c>
      <c r="D921" s="63">
        <v>65</v>
      </c>
      <c r="E921" s="2" t="s">
        <v>15</v>
      </c>
      <c r="F921" s="13" t="s">
        <v>4</v>
      </c>
      <c r="G921" s="3" t="str">
        <f t="shared" si="260"/>
        <v>Approved</v>
      </c>
      <c r="H921" s="2" t="str">
        <f t="shared" si="261"/>
        <v xml:space="preserve"> </v>
      </c>
      <c r="M921" s="45" t="str">
        <f t="shared" si="262"/>
        <v>Data</v>
      </c>
    </row>
    <row r="922" spans="1:13" ht="12.75" customHeight="1">
      <c r="A922" s="3"/>
      <c r="B922" s="57"/>
      <c r="C922" s="24" t="s">
        <v>1227</v>
      </c>
      <c r="D922" s="63">
        <v>65</v>
      </c>
      <c r="E922" s="2" t="s">
        <v>15</v>
      </c>
      <c r="F922" s="13" t="s">
        <v>4</v>
      </c>
      <c r="G922" s="3" t="str">
        <f t="shared" si="260"/>
        <v>Approved</v>
      </c>
      <c r="H922" s="2" t="str">
        <f t="shared" si="261"/>
        <v xml:space="preserve"> </v>
      </c>
      <c r="M922" s="45" t="str">
        <f t="shared" si="262"/>
        <v>Data</v>
      </c>
    </row>
    <row r="923" spans="1:13" ht="12.75" customHeight="1">
      <c r="A923" s="3"/>
      <c r="B923" s="57"/>
      <c r="C923" s="24" t="s">
        <v>1228</v>
      </c>
      <c r="D923" s="63">
        <v>56</v>
      </c>
      <c r="E923" s="2" t="s">
        <v>15</v>
      </c>
      <c r="F923" s="13" t="s">
        <v>4</v>
      </c>
      <c r="G923" s="3" t="str">
        <f t="shared" si="260"/>
        <v>Approved</v>
      </c>
      <c r="H923" s="2" t="str">
        <f t="shared" si="261"/>
        <v xml:space="preserve"> </v>
      </c>
      <c r="M923" s="45" t="str">
        <f t="shared" si="262"/>
        <v>Data</v>
      </c>
    </row>
    <row r="924" spans="1:13" ht="12.75" customHeight="1">
      <c r="A924" s="3"/>
      <c r="B924" s="57"/>
      <c r="C924" s="24" t="s">
        <v>1229</v>
      </c>
      <c r="D924" s="63">
        <v>40</v>
      </c>
      <c r="E924" s="2" t="s">
        <v>15</v>
      </c>
      <c r="F924" s="13" t="s">
        <v>4</v>
      </c>
      <c r="G924" s="3" t="str">
        <f t="shared" si="260"/>
        <v>Approved</v>
      </c>
      <c r="H924" s="2" t="str">
        <f t="shared" si="261"/>
        <v xml:space="preserve"> </v>
      </c>
      <c r="M924" s="45" t="str">
        <f t="shared" si="262"/>
        <v>Data</v>
      </c>
    </row>
    <row r="925" spans="1:13" ht="12.75" customHeight="1">
      <c r="A925" s="11"/>
      <c r="B925" s="31"/>
      <c r="C925" s="24" t="s">
        <v>1229</v>
      </c>
      <c r="D925" s="63">
        <v>40</v>
      </c>
      <c r="E925" s="2" t="s">
        <v>15</v>
      </c>
      <c r="F925" s="13" t="s">
        <v>4</v>
      </c>
      <c r="G925" s="3" t="str">
        <f t="shared" si="260"/>
        <v>Approved</v>
      </c>
      <c r="H925" s="2" t="str">
        <f t="shared" si="261"/>
        <v xml:space="preserve"> </v>
      </c>
      <c r="M925" s="45" t="str">
        <f t="shared" si="262"/>
        <v>Data</v>
      </c>
    </row>
    <row r="926" spans="1:13" ht="12.75" customHeight="1">
      <c r="A926" s="3"/>
      <c r="B926" s="57"/>
      <c r="C926" s="24" t="s">
        <v>1229</v>
      </c>
      <c r="D926" s="63">
        <v>40</v>
      </c>
      <c r="E926" s="2" t="s">
        <v>15</v>
      </c>
      <c r="F926" s="13" t="s">
        <v>4</v>
      </c>
      <c r="G926" s="3" t="str">
        <f t="shared" si="260"/>
        <v>Approved</v>
      </c>
      <c r="H926" s="2" t="str">
        <f t="shared" si="261"/>
        <v xml:space="preserve"> </v>
      </c>
      <c r="M926" s="45" t="str">
        <f t="shared" si="262"/>
        <v>Data</v>
      </c>
    </row>
    <row r="927" spans="1:13" ht="12.75" customHeight="1">
      <c r="A927" s="3"/>
      <c r="B927" s="57"/>
      <c r="C927" s="24" t="s">
        <v>1230</v>
      </c>
      <c r="D927" s="63">
        <v>34</v>
      </c>
      <c r="E927" s="2" t="s">
        <v>15</v>
      </c>
      <c r="F927" s="13" t="s">
        <v>4</v>
      </c>
      <c r="G927" s="3" t="str">
        <f t="shared" si="260"/>
        <v>Approved</v>
      </c>
      <c r="H927" s="2" t="str">
        <f t="shared" si="261"/>
        <v xml:space="preserve"> </v>
      </c>
      <c r="M927" s="45" t="str">
        <f t="shared" si="262"/>
        <v>Data</v>
      </c>
    </row>
    <row r="928" spans="1:13" ht="12.75" customHeight="1">
      <c r="A928" s="3"/>
      <c r="B928" s="57"/>
      <c r="C928" s="24" t="s">
        <v>1231</v>
      </c>
      <c r="D928" s="63">
        <v>24</v>
      </c>
      <c r="E928" s="2" t="s">
        <v>15</v>
      </c>
      <c r="F928" s="13" t="s">
        <v>4</v>
      </c>
      <c r="G928" s="3" t="str">
        <f t="shared" si="260"/>
        <v>Approved</v>
      </c>
      <c r="H928" s="2" t="str">
        <f t="shared" si="261"/>
        <v xml:space="preserve"> </v>
      </c>
    </row>
    <row r="929" spans="1:13" ht="12.75" customHeight="1">
      <c r="A929" s="104"/>
      <c r="B929" s="90"/>
      <c r="C929" s="91"/>
      <c r="D929" s="102"/>
      <c r="E929" s="91"/>
      <c r="F929" s="91"/>
      <c r="G929" s="93"/>
      <c r="H929" s="94"/>
    </row>
    <row r="930" spans="1:13" ht="12.75" customHeight="1">
      <c r="A930" s="11" t="s">
        <v>1232</v>
      </c>
      <c r="B930" s="31" t="s">
        <v>1233</v>
      </c>
      <c r="C930" s="24" t="s">
        <v>1234</v>
      </c>
      <c r="D930" s="130">
        <v>6.25</v>
      </c>
      <c r="E930" s="2" t="s">
        <v>1235</v>
      </c>
      <c r="F930" s="13" t="s">
        <v>4</v>
      </c>
      <c r="G930" s="3" t="str">
        <f t="shared" si="257"/>
        <v>Approved</v>
      </c>
      <c r="H930" s="2" t="str">
        <f t="shared" ref="H930" si="263">IF(G930="Not Approved",LEFT($D$1,4)&amp;""&amp;LEFT($D$2,4)," ")</f>
        <v xml:space="preserve"> </v>
      </c>
    </row>
    <row r="931" spans="1:13" ht="12.75" customHeight="1">
      <c r="A931" s="11"/>
      <c r="B931" s="31"/>
      <c r="C931" s="24" t="s">
        <v>1236</v>
      </c>
      <c r="D931" s="130">
        <v>31.25</v>
      </c>
      <c r="E931" s="2" t="s">
        <v>15</v>
      </c>
      <c r="F931" s="13" t="s">
        <v>4</v>
      </c>
      <c r="G931" s="3" t="str">
        <f t="shared" si="257"/>
        <v>Approved</v>
      </c>
      <c r="H931" s="2" t="str">
        <f t="shared" ref="H931:H939" si="264">IF(G931="Not Approved",LEFT($D$1,4)&amp;""&amp;LEFT($D$2,4)," ")</f>
        <v xml:space="preserve"> </v>
      </c>
      <c r="M931" s="45" t="str">
        <f t="shared" ref="M931:M953" si="265">IF(ISBLANK(F932),IF(ISBLANK(B932),IF(ISBLANK(C932),"Blank","Data"),"Data"),"Data")</f>
        <v>Data</v>
      </c>
    </row>
    <row r="932" spans="1:13" ht="12.75" customHeight="1">
      <c r="A932" s="11"/>
      <c r="B932" s="31"/>
      <c r="C932" s="24" t="s">
        <v>1237</v>
      </c>
      <c r="D932" s="130">
        <v>50</v>
      </c>
      <c r="E932" s="2" t="s">
        <v>15</v>
      </c>
      <c r="F932" s="13" t="s">
        <v>4</v>
      </c>
      <c r="G932" s="3" t="str">
        <f t="shared" si="257"/>
        <v>Approved</v>
      </c>
      <c r="H932" s="2" t="str">
        <f t="shared" si="264"/>
        <v xml:space="preserve"> </v>
      </c>
      <c r="M932" s="45" t="str">
        <f t="shared" si="265"/>
        <v>Data</v>
      </c>
    </row>
    <row r="933" spans="1:13" ht="12.75" customHeight="1">
      <c r="A933" s="3"/>
      <c r="B933" s="31"/>
      <c r="C933" s="2" t="s">
        <v>1238</v>
      </c>
      <c r="D933" s="67">
        <v>5</v>
      </c>
      <c r="E933" s="13" t="s">
        <v>15</v>
      </c>
      <c r="F933" s="13" t="s">
        <v>4</v>
      </c>
      <c r="G933" s="3" t="str">
        <f t="shared" si="257"/>
        <v>Approved</v>
      </c>
      <c r="H933" s="2" t="str">
        <f t="shared" si="264"/>
        <v xml:space="preserve"> </v>
      </c>
      <c r="M933" s="45" t="str">
        <f t="shared" si="265"/>
        <v>Data</v>
      </c>
    </row>
    <row r="934" spans="1:13" ht="12.75" customHeight="1">
      <c r="A934" s="3"/>
      <c r="B934" s="31"/>
      <c r="C934" s="2" t="s">
        <v>1239</v>
      </c>
      <c r="D934" s="67">
        <v>25</v>
      </c>
      <c r="E934" s="13" t="s">
        <v>15</v>
      </c>
      <c r="F934" s="13" t="s">
        <v>4</v>
      </c>
      <c r="G934" s="3" t="str">
        <f t="shared" ref="G934:G959" si="266">IF(ISBLANK(F934)," ",IF(F934=$F$2, "Approved",IF(F934=$F$1,"Approved","Not Approved")))</f>
        <v>Approved</v>
      </c>
      <c r="H934" s="2" t="str">
        <f t="shared" si="264"/>
        <v xml:space="preserve"> </v>
      </c>
      <c r="M934" s="45" t="str">
        <f t="shared" si="265"/>
        <v>Data</v>
      </c>
    </row>
    <row r="935" spans="1:13" ht="12.75" customHeight="1">
      <c r="A935" s="3"/>
      <c r="B935" s="31"/>
      <c r="C935" s="2" t="s">
        <v>1240</v>
      </c>
      <c r="D935" s="67">
        <v>1125</v>
      </c>
      <c r="E935" s="13" t="s">
        <v>1241</v>
      </c>
      <c r="F935" s="13" t="s">
        <v>4</v>
      </c>
      <c r="G935" s="3" t="str">
        <f t="shared" si="266"/>
        <v>Approved</v>
      </c>
      <c r="H935" s="2" t="str">
        <f t="shared" si="264"/>
        <v xml:space="preserve"> </v>
      </c>
      <c r="M935" s="45" t="str">
        <f t="shared" si="265"/>
        <v>Data</v>
      </c>
    </row>
    <row r="936" spans="1:13" ht="12.75" customHeight="1">
      <c r="A936" s="3"/>
      <c r="B936" s="31"/>
      <c r="C936" s="2" t="s">
        <v>1242</v>
      </c>
      <c r="D936" s="67">
        <v>37.5</v>
      </c>
      <c r="E936" s="13" t="s">
        <v>15</v>
      </c>
      <c r="F936" s="13" t="s">
        <v>4</v>
      </c>
      <c r="G936" s="3" t="str">
        <f t="shared" si="266"/>
        <v>Approved</v>
      </c>
      <c r="H936" s="2" t="str">
        <f t="shared" si="264"/>
        <v xml:space="preserve"> </v>
      </c>
      <c r="M936" s="45" t="str">
        <f t="shared" si="265"/>
        <v>Data</v>
      </c>
    </row>
    <row r="937" spans="1:13" ht="12.75" customHeight="1">
      <c r="A937" s="3"/>
      <c r="B937" s="31"/>
      <c r="C937" s="2" t="s">
        <v>1243</v>
      </c>
      <c r="D937" s="67">
        <v>5</v>
      </c>
      <c r="E937" s="13" t="s">
        <v>15</v>
      </c>
      <c r="F937" s="13" t="s">
        <v>4</v>
      </c>
      <c r="G937" s="3" t="str">
        <f t="shared" si="266"/>
        <v>Approved</v>
      </c>
      <c r="H937" s="2" t="str">
        <f t="shared" si="264"/>
        <v xml:space="preserve"> </v>
      </c>
      <c r="M937" s="45" t="str">
        <f t="shared" si="265"/>
        <v>Data</v>
      </c>
    </row>
    <row r="938" spans="1:13" ht="12.75" customHeight="1">
      <c r="A938" s="3"/>
      <c r="B938" s="31"/>
      <c r="C938" s="2" t="s">
        <v>1244</v>
      </c>
      <c r="D938" s="67">
        <v>25</v>
      </c>
      <c r="E938" s="13" t="s">
        <v>15</v>
      </c>
      <c r="F938" s="13" t="s">
        <v>4</v>
      </c>
      <c r="G938" s="3" t="str">
        <f t="shared" si="266"/>
        <v>Approved</v>
      </c>
      <c r="H938" s="2" t="str">
        <f t="shared" si="264"/>
        <v xml:space="preserve"> </v>
      </c>
      <c r="M938" s="45" t="str">
        <f t="shared" si="265"/>
        <v>Data</v>
      </c>
    </row>
    <row r="939" spans="1:13" ht="12.75" customHeight="1">
      <c r="A939" s="3"/>
      <c r="B939" s="31"/>
      <c r="C939" s="2" t="s">
        <v>1245</v>
      </c>
      <c r="D939" s="67">
        <v>25</v>
      </c>
      <c r="E939" s="13" t="s">
        <v>15</v>
      </c>
      <c r="F939" s="13" t="s">
        <v>4</v>
      </c>
      <c r="G939" s="3" t="str">
        <f t="shared" si="266"/>
        <v>Approved</v>
      </c>
      <c r="H939" s="2" t="str">
        <f t="shared" si="264"/>
        <v xml:space="preserve"> </v>
      </c>
      <c r="M939" s="45" t="str">
        <f t="shared" si="265"/>
        <v>Data</v>
      </c>
    </row>
    <row r="940" spans="1:13" ht="12.75" customHeight="1">
      <c r="A940" s="3"/>
      <c r="B940" s="31"/>
      <c r="C940" s="2" t="s">
        <v>1246</v>
      </c>
      <c r="D940" s="67">
        <v>87.5</v>
      </c>
      <c r="E940" s="13" t="s">
        <v>15</v>
      </c>
      <c r="F940" s="13" t="s">
        <v>4</v>
      </c>
      <c r="G940" s="3" t="str">
        <f t="shared" si="266"/>
        <v>Approved</v>
      </c>
      <c r="H940" s="2" t="str">
        <f t="shared" ref="H940:H951" si="267">IF(G940="Not Approved",LEFT($D$1,4)&amp;""&amp;LEFT($D$2,4)," ")</f>
        <v xml:space="preserve"> </v>
      </c>
      <c r="M940" s="45" t="str">
        <f t="shared" si="265"/>
        <v>Data</v>
      </c>
    </row>
    <row r="941" spans="1:13" ht="12.75" customHeight="1">
      <c r="A941" s="3"/>
      <c r="B941" s="31"/>
      <c r="C941" s="2" t="s">
        <v>1247</v>
      </c>
      <c r="D941" s="67">
        <v>3.75</v>
      </c>
      <c r="E941" s="13" t="s">
        <v>1248</v>
      </c>
      <c r="F941" s="13" t="s">
        <v>4</v>
      </c>
      <c r="G941" s="3" t="str">
        <f t="shared" si="266"/>
        <v>Approved</v>
      </c>
      <c r="H941" s="2" t="str">
        <f t="shared" si="267"/>
        <v xml:space="preserve"> </v>
      </c>
      <c r="M941" s="45" t="str">
        <f t="shared" si="265"/>
        <v>Data</v>
      </c>
    </row>
    <row r="942" spans="1:13" ht="12.75" customHeight="1">
      <c r="A942" s="3"/>
      <c r="B942" s="31"/>
      <c r="C942" s="2" t="s">
        <v>1249</v>
      </c>
      <c r="D942" s="67">
        <v>2.5</v>
      </c>
      <c r="E942" s="13" t="s">
        <v>98</v>
      </c>
      <c r="F942" s="13" t="s">
        <v>4</v>
      </c>
      <c r="G942" s="3" t="str">
        <f t="shared" si="266"/>
        <v>Approved</v>
      </c>
      <c r="H942" s="2" t="str">
        <f t="shared" si="267"/>
        <v xml:space="preserve"> </v>
      </c>
      <c r="M942" s="45" t="str">
        <f t="shared" si="265"/>
        <v>Data</v>
      </c>
    </row>
    <row r="943" spans="1:13" ht="12.75" customHeight="1">
      <c r="A943" s="3"/>
      <c r="B943" s="31"/>
      <c r="C943" s="2" t="s">
        <v>1250</v>
      </c>
      <c r="D943" s="67">
        <v>38.75</v>
      </c>
      <c r="E943" s="13" t="s">
        <v>98</v>
      </c>
      <c r="F943" s="13" t="s">
        <v>4</v>
      </c>
      <c r="G943" s="3" t="str">
        <f t="shared" si="266"/>
        <v>Approved</v>
      </c>
      <c r="H943" s="2" t="str">
        <f t="shared" si="267"/>
        <v xml:space="preserve"> </v>
      </c>
      <c r="M943" s="45" t="str">
        <f t="shared" si="265"/>
        <v>Data</v>
      </c>
    </row>
    <row r="944" spans="1:13" ht="12.75" customHeight="1">
      <c r="A944" s="3"/>
      <c r="B944" s="31"/>
      <c r="C944" s="2" t="s">
        <v>1251</v>
      </c>
      <c r="D944" s="67">
        <v>31.25</v>
      </c>
      <c r="E944" s="13" t="s">
        <v>15</v>
      </c>
      <c r="F944" s="13" t="s">
        <v>4</v>
      </c>
      <c r="G944" s="3" t="str">
        <f t="shared" si="266"/>
        <v>Approved</v>
      </c>
      <c r="H944" s="2" t="str">
        <f t="shared" si="267"/>
        <v xml:space="preserve"> </v>
      </c>
      <c r="M944" s="45" t="str">
        <f t="shared" si="265"/>
        <v>Data</v>
      </c>
    </row>
    <row r="945" spans="1:13" ht="12.75" customHeight="1">
      <c r="A945" s="3"/>
      <c r="B945" s="31"/>
      <c r="C945" s="2" t="s">
        <v>1252</v>
      </c>
      <c r="D945" s="67">
        <v>375</v>
      </c>
      <c r="E945" s="13" t="s">
        <v>640</v>
      </c>
      <c r="F945" s="13" t="s">
        <v>4</v>
      </c>
      <c r="G945" s="3" t="str">
        <f t="shared" si="266"/>
        <v>Approved</v>
      </c>
      <c r="H945" s="2" t="str">
        <f t="shared" si="267"/>
        <v xml:space="preserve"> </v>
      </c>
      <c r="M945" s="45" t="str">
        <f t="shared" si="265"/>
        <v>Data</v>
      </c>
    </row>
    <row r="946" spans="1:13" ht="12.75" customHeight="1">
      <c r="A946" s="3"/>
      <c r="B946" s="31"/>
      <c r="C946" s="2" t="s">
        <v>1253</v>
      </c>
      <c r="D946" s="67">
        <v>156.25</v>
      </c>
      <c r="E946" s="13" t="s">
        <v>640</v>
      </c>
      <c r="F946" s="13" t="s">
        <v>4</v>
      </c>
      <c r="G946" s="3" t="str">
        <f t="shared" si="266"/>
        <v>Approved</v>
      </c>
      <c r="H946" s="2" t="str">
        <f t="shared" si="267"/>
        <v xml:space="preserve"> </v>
      </c>
      <c r="M946" s="45" t="str">
        <f>IF(ISBLANK(F948),IF(ISBLANK(B948),IF(ISBLANK(C948),"Blank","Data"),"Data"),"Data")</f>
        <v>Data</v>
      </c>
    </row>
    <row r="947" spans="1:13" ht="12.75" customHeight="1">
      <c r="A947" s="3"/>
      <c r="B947" s="31"/>
      <c r="C947" s="2" t="s">
        <v>1254</v>
      </c>
      <c r="D947" s="67">
        <v>62.5</v>
      </c>
      <c r="E947" s="13" t="s">
        <v>15</v>
      </c>
      <c r="F947" s="13" t="s">
        <v>4</v>
      </c>
      <c r="G947" s="3" t="str">
        <f t="shared" ref="G947" si="268">IF(ISBLANK(F947)," ",IF(F947=$F$2, "Approved",IF(F947=$F$1,"Approved","Not Approved")))</f>
        <v>Approved</v>
      </c>
      <c r="H947" s="2" t="str">
        <f t="shared" ref="H947" si="269">IF(G947="Not Approved",LEFT($D$1,4)&amp;""&amp;LEFT($D$2,4)," ")</f>
        <v xml:space="preserve"> </v>
      </c>
    </row>
    <row r="948" spans="1:13" ht="12.75" customHeight="1">
      <c r="A948" s="3"/>
      <c r="B948" s="31"/>
      <c r="C948" s="2" t="s">
        <v>1255</v>
      </c>
      <c r="D948" s="67">
        <v>50</v>
      </c>
      <c r="E948" s="13" t="s">
        <v>1256</v>
      </c>
      <c r="F948" s="13" t="s">
        <v>4</v>
      </c>
      <c r="G948" s="3" t="str">
        <f t="shared" si="266"/>
        <v>Approved</v>
      </c>
      <c r="H948" s="2" t="str">
        <f t="shared" si="267"/>
        <v xml:space="preserve"> </v>
      </c>
      <c r="M948" s="45" t="str">
        <f t="shared" si="265"/>
        <v>Data</v>
      </c>
    </row>
    <row r="949" spans="1:13" ht="12.75" customHeight="1">
      <c r="A949" s="3"/>
      <c r="B949" s="31"/>
      <c r="C949" s="2" t="s">
        <v>1257</v>
      </c>
      <c r="D949" s="67">
        <v>18.75</v>
      </c>
      <c r="E949" s="13" t="s">
        <v>1258</v>
      </c>
      <c r="F949" s="13" t="s">
        <v>4</v>
      </c>
      <c r="G949" s="3" t="str">
        <f t="shared" si="266"/>
        <v>Approved</v>
      </c>
      <c r="H949" s="2" t="str">
        <f t="shared" si="267"/>
        <v xml:space="preserve"> </v>
      </c>
      <c r="M949" s="45" t="str">
        <f t="shared" si="265"/>
        <v>Data</v>
      </c>
    </row>
    <row r="950" spans="1:13" ht="12.75" customHeight="1">
      <c r="A950" s="3"/>
      <c r="B950" s="31"/>
      <c r="C950" s="2" t="s">
        <v>1259</v>
      </c>
      <c r="D950" s="67">
        <v>25</v>
      </c>
      <c r="E950" s="13" t="s">
        <v>15</v>
      </c>
      <c r="F950" s="13" t="s">
        <v>4</v>
      </c>
      <c r="G950" s="3" t="str">
        <f t="shared" si="266"/>
        <v>Approved</v>
      </c>
      <c r="H950" s="2" t="str">
        <f t="shared" si="267"/>
        <v xml:space="preserve"> </v>
      </c>
      <c r="M950" s="45" t="str">
        <f t="shared" si="265"/>
        <v>Data</v>
      </c>
    </row>
    <row r="951" spans="1:13" ht="12.75" customHeight="1">
      <c r="A951" s="3"/>
      <c r="B951" s="31"/>
      <c r="C951" s="2" t="s">
        <v>1260</v>
      </c>
      <c r="D951" s="67">
        <v>5</v>
      </c>
      <c r="E951" s="13" t="s">
        <v>15</v>
      </c>
      <c r="F951" s="13" t="s">
        <v>4</v>
      </c>
      <c r="G951" s="3" t="str">
        <f t="shared" si="266"/>
        <v>Approved</v>
      </c>
      <c r="H951" s="2" t="str">
        <f t="shared" si="267"/>
        <v xml:space="preserve"> </v>
      </c>
      <c r="M951" s="45" t="str">
        <f t="shared" si="265"/>
        <v>Data</v>
      </c>
    </row>
    <row r="952" spans="1:13" ht="12.75" customHeight="1">
      <c r="A952" s="3"/>
      <c r="B952" s="31"/>
      <c r="C952" s="2" t="s">
        <v>1261</v>
      </c>
      <c r="D952" s="67">
        <v>6.25</v>
      </c>
      <c r="E952" s="13" t="s">
        <v>15</v>
      </c>
      <c r="F952" s="13" t="s">
        <v>4</v>
      </c>
      <c r="G952" s="3" t="str">
        <f t="shared" si="266"/>
        <v>Approved</v>
      </c>
      <c r="H952" s="2" t="str">
        <f>IF(G952="Not Approved",LEFT($D$1,4)&amp;""&amp;LEFT($D$2,4)," ")</f>
        <v xml:space="preserve"> </v>
      </c>
      <c r="M952" s="45" t="str">
        <f t="shared" si="265"/>
        <v>Data</v>
      </c>
    </row>
    <row r="953" spans="1:13" ht="12.75" customHeight="1">
      <c r="A953" s="3"/>
      <c r="B953" s="31"/>
      <c r="C953" s="2" t="s">
        <v>1262</v>
      </c>
      <c r="D953" s="67">
        <v>2.5</v>
      </c>
      <c r="E953" s="13" t="s">
        <v>1248</v>
      </c>
      <c r="F953" s="13" t="s">
        <v>4</v>
      </c>
      <c r="G953" s="3" t="str">
        <f t="shared" si="266"/>
        <v>Approved</v>
      </c>
      <c r="H953" s="2" t="str">
        <f>IF(G953="Not Approved",LEFT($D$1,4)&amp;""&amp;LEFT($D$2,4)," ")</f>
        <v xml:space="preserve"> </v>
      </c>
      <c r="M953" s="45" t="str">
        <f t="shared" si="265"/>
        <v>Data</v>
      </c>
    </row>
    <row r="954" spans="1:13" ht="12.75" customHeight="1">
      <c r="A954" s="3"/>
      <c r="B954" s="31"/>
      <c r="C954" s="2" t="s">
        <v>1263</v>
      </c>
      <c r="D954" s="67">
        <v>12.5</v>
      </c>
      <c r="E954" s="13" t="s">
        <v>98</v>
      </c>
      <c r="F954" s="13" t="s">
        <v>4</v>
      </c>
      <c r="G954" s="3" t="str">
        <f t="shared" si="266"/>
        <v>Approved</v>
      </c>
      <c r="H954" s="2" t="str">
        <f>IF(G954="Not Approved",LEFT($D$1,4)&amp;""&amp;LEFT($D$2,4)," ")</f>
        <v xml:space="preserve"> </v>
      </c>
    </row>
    <row r="955" spans="1:13" ht="12.75" customHeight="1">
      <c r="A955" s="3"/>
      <c r="B955" s="31"/>
      <c r="C955" s="2" t="s">
        <v>1264</v>
      </c>
      <c r="D955" s="67">
        <v>6.25</v>
      </c>
      <c r="E955" s="13" t="s">
        <v>98</v>
      </c>
      <c r="F955" s="13" t="s">
        <v>4</v>
      </c>
      <c r="G955" s="3" t="str">
        <f t="shared" si="266"/>
        <v>Approved</v>
      </c>
      <c r="H955" s="2" t="str">
        <f>IF(G955="Not Approved",LEFT($D$1,4)&amp;""&amp;LEFT($D$2,4)," ")</f>
        <v xml:space="preserve"> </v>
      </c>
      <c r="M955" s="45" t="str">
        <f>IF(ISBLANK(F956),IF(ISBLANK(B956),IF(ISBLANK(C956),"Blank","Data"),"Data"),"Data")</f>
        <v>Data</v>
      </c>
    </row>
    <row r="956" spans="1:13" ht="12.75" customHeight="1">
      <c r="A956" s="3"/>
      <c r="B956" s="31"/>
      <c r="C956" s="2" t="s">
        <v>1265</v>
      </c>
      <c r="D956" s="67">
        <v>12.5</v>
      </c>
      <c r="E956" s="13" t="s">
        <v>1258</v>
      </c>
      <c r="F956" s="13" t="s">
        <v>4</v>
      </c>
      <c r="G956" s="3" t="str">
        <f t="shared" si="266"/>
        <v>Approved</v>
      </c>
      <c r="H956" s="2" t="str">
        <f>IF(G956="Not Approved",LEFT($D$1,4)&amp;""&amp;LEFT($D$2,4)," ")</f>
        <v xml:space="preserve"> </v>
      </c>
      <c r="M956" s="45" t="str">
        <f>IF(ISBLANK(F957),IF(ISBLANK(B957),IF(ISBLANK(C957),"Blank","Data"),"Data"),"Data")</f>
        <v>Data</v>
      </c>
    </row>
    <row r="957" spans="1:13" ht="12.75" customHeight="1">
      <c r="A957" s="3"/>
      <c r="B957" s="31"/>
      <c r="C957" s="2" t="s">
        <v>1266</v>
      </c>
      <c r="D957" s="67">
        <v>15</v>
      </c>
      <c r="E957" s="13" t="s">
        <v>98</v>
      </c>
      <c r="F957" s="13" t="s">
        <v>4</v>
      </c>
      <c r="G957" s="3" t="str">
        <f t="shared" si="266"/>
        <v>Approved</v>
      </c>
      <c r="H957" s="2" t="str">
        <f t="shared" ref="H957:H959" si="270">IF(G957="Not Approved",LEFT($D$1,4)&amp;""&amp;LEFT($D$2,4)," ")</f>
        <v xml:space="preserve"> </v>
      </c>
    </row>
    <row r="958" spans="1:13" ht="12.75" customHeight="1">
      <c r="A958" s="3"/>
      <c r="B958" s="31"/>
      <c r="C958" s="2" t="s">
        <v>1267</v>
      </c>
      <c r="D958" s="67">
        <v>25</v>
      </c>
      <c r="E958" s="13" t="s">
        <v>15</v>
      </c>
      <c r="F958" s="13" t="s">
        <v>4</v>
      </c>
      <c r="G958" s="3" t="str">
        <f t="shared" si="266"/>
        <v>Approved</v>
      </c>
      <c r="H958" s="2" t="str">
        <f t="shared" si="270"/>
        <v xml:space="preserve"> </v>
      </c>
    </row>
    <row r="959" spans="1:13" ht="12.75" customHeight="1">
      <c r="A959" s="3"/>
      <c r="B959" s="31"/>
      <c r="C959" s="2" t="s">
        <v>1268</v>
      </c>
      <c r="D959" s="67">
        <v>100</v>
      </c>
      <c r="E959" s="13" t="s">
        <v>640</v>
      </c>
      <c r="F959" s="13" t="s">
        <v>4</v>
      </c>
      <c r="G959" s="3" t="str">
        <f t="shared" si="266"/>
        <v>Approved</v>
      </c>
      <c r="H959" s="2" t="str">
        <f t="shared" si="270"/>
        <v xml:space="preserve"> </v>
      </c>
      <c r="M959" s="45" t="str">
        <f>IF(ISBLANK(F960),IF(ISBLANK(B960),IF(ISBLANK(C960),"Blank","Data"),"Data"),"Data")</f>
        <v>Data</v>
      </c>
    </row>
    <row r="960" spans="1:13" ht="12.75" customHeight="1">
      <c r="A960" s="3"/>
      <c r="B960" s="31"/>
      <c r="C960" s="2" t="s">
        <v>1269</v>
      </c>
      <c r="D960" s="67">
        <v>18.75</v>
      </c>
      <c r="E960" s="13" t="s">
        <v>1256</v>
      </c>
      <c r="F960" s="13" t="s">
        <v>4</v>
      </c>
      <c r="G960" s="3" t="str">
        <f t="shared" ref="G960:G967" si="271">IF(ISBLANK(F960)," ",IF(F960=$F$2, "Approved",IF(F960=$F$1,"Approved","Not Approved")))</f>
        <v>Approved</v>
      </c>
      <c r="H960" s="2" t="str">
        <f t="shared" ref="H960:H967" si="272">IF(G960="Not Approved",LEFT($D$1,4)&amp;""&amp;LEFT($D$2,4)," ")</f>
        <v xml:space="preserve"> </v>
      </c>
      <c r="M960" s="45" t="str">
        <f>IF(ISBLANK(F961),IF(ISBLANK(B961),IF(ISBLANK(C961),"Blank","Data"),"Data"),"Data")</f>
        <v>Data</v>
      </c>
    </row>
    <row r="961" spans="1:13" ht="12.75" customHeight="1">
      <c r="A961" s="3"/>
      <c r="B961" s="31"/>
      <c r="C961" s="2" t="s">
        <v>1270</v>
      </c>
      <c r="D961" s="67">
        <v>500</v>
      </c>
      <c r="E961" s="13" t="s">
        <v>1256</v>
      </c>
      <c r="F961" s="13" t="s">
        <v>4</v>
      </c>
      <c r="G961" s="3" t="str">
        <f t="shared" si="271"/>
        <v>Approved</v>
      </c>
      <c r="H961" s="2" t="str">
        <f t="shared" si="272"/>
        <v xml:space="preserve"> </v>
      </c>
      <c r="M961" s="45" t="str">
        <f>IF(ISBLANK(F962),IF(ISBLANK(B962),IF(ISBLANK(C962),"Blank","Data"),"Data"),"Data")</f>
        <v>Data</v>
      </c>
    </row>
    <row r="962" spans="1:13" ht="12.75" customHeight="1">
      <c r="A962" s="3"/>
      <c r="B962" s="31"/>
      <c r="C962" s="2" t="s">
        <v>1271</v>
      </c>
      <c r="D962" s="67">
        <v>125</v>
      </c>
      <c r="E962" s="13" t="s">
        <v>1256</v>
      </c>
      <c r="F962" s="13" t="s">
        <v>4</v>
      </c>
      <c r="G962" s="3" t="str">
        <f t="shared" si="271"/>
        <v>Approved</v>
      </c>
      <c r="H962" s="2" t="str">
        <f t="shared" si="272"/>
        <v xml:space="preserve"> </v>
      </c>
    </row>
    <row r="963" spans="1:13" ht="12.75" customHeight="1">
      <c r="A963" s="3"/>
      <c r="B963" s="31"/>
      <c r="C963" s="2" t="s">
        <v>1272</v>
      </c>
      <c r="D963" s="67">
        <v>500</v>
      </c>
      <c r="E963" s="13" t="s">
        <v>1256</v>
      </c>
      <c r="F963" s="13" t="s">
        <v>4</v>
      </c>
      <c r="G963" s="3" t="str">
        <f t="shared" si="271"/>
        <v>Approved</v>
      </c>
      <c r="H963" s="2" t="str">
        <f t="shared" si="272"/>
        <v xml:space="preserve"> </v>
      </c>
    </row>
    <row r="964" spans="1:13" ht="12.75" customHeight="1">
      <c r="A964" s="3"/>
      <c r="B964" s="31"/>
      <c r="C964" s="2" t="s">
        <v>1273</v>
      </c>
      <c r="D964" s="67">
        <v>500</v>
      </c>
      <c r="E964" s="13" t="s">
        <v>1256</v>
      </c>
      <c r="F964" s="13" t="s">
        <v>4</v>
      </c>
      <c r="G964" s="3" t="str">
        <f t="shared" si="271"/>
        <v>Approved</v>
      </c>
      <c r="H964" s="2" t="str">
        <f t="shared" si="272"/>
        <v xml:space="preserve"> </v>
      </c>
    </row>
    <row r="965" spans="1:13" ht="12.75" customHeight="1">
      <c r="A965" s="3"/>
      <c r="B965" s="31"/>
      <c r="C965" s="2" t="s">
        <v>1274</v>
      </c>
      <c r="D965" s="67">
        <v>375</v>
      </c>
      <c r="E965" s="13" t="s">
        <v>1256</v>
      </c>
      <c r="F965" s="13" t="s">
        <v>4</v>
      </c>
      <c r="G965" s="3" t="str">
        <f t="shared" si="271"/>
        <v>Approved</v>
      </c>
      <c r="H965" s="2" t="str">
        <f t="shared" si="272"/>
        <v xml:space="preserve"> </v>
      </c>
    </row>
    <row r="966" spans="1:13" ht="12.75" customHeight="1">
      <c r="A966" s="3"/>
      <c r="B966" s="31"/>
      <c r="C966" s="2" t="s">
        <v>1275</v>
      </c>
      <c r="D966" s="67">
        <v>375</v>
      </c>
      <c r="E966" s="13" t="s">
        <v>1256</v>
      </c>
      <c r="F966" s="13" t="s">
        <v>4</v>
      </c>
      <c r="G966" s="3" t="str">
        <f t="shared" si="271"/>
        <v>Approved</v>
      </c>
      <c r="H966" s="2" t="str">
        <f t="shared" si="272"/>
        <v xml:space="preserve"> </v>
      </c>
    </row>
    <row r="967" spans="1:13" ht="12.75" customHeight="1">
      <c r="A967" s="3"/>
      <c r="B967" s="31"/>
      <c r="C967" s="2" t="s">
        <v>1276</v>
      </c>
      <c r="D967" s="67">
        <v>68.75</v>
      </c>
      <c r="E967" s="13" t="s">
        <v>15</v>
      </c>
      <c r="F967" s="13" t="s">
        <v>4</v>
      </c>
      <c r="G967" s="3" t="str">
        <f t="shared" si="271"/>
        <v>Approved</v>
      </c>
      <c r="H967" s="2" t="str">
        <f t="shared" si="272"/>
        <v xml:space="preserve"> </v>
      </c>
    </row>
    <row r="968" spans="1:13" ht="12.75" customHeight="1">
      <c r="A968" s="3"/>
      <c r="B968" s="31"/>
      <c r="C968" s="2" t="s">
        <v>1277</v>
      </c>
      <c r="D968" s="67">
        <v>37.5</v>
      </c>
      <c r="E968" s="13" t="s">
        <v>15</v>
      </c>
      <c r="F968" s="13" t="s">
        <v>4</v>
      </c>
      <c r="G968" s="3" t="str">
        <f t="shared" ref="G968:G998" si="273">IF(ISBLANK(F968)," ",IF(F968=$F$2, "Approved",IF(F968=$F$1,"Approved","Not Approved")))</f>
        <v>Approved</v>
      </c>
      <c r="H968" s="2" t="str">
        <f t="shared" ref="H968:H969" si="274">IF(G968="Not Approved",LEFT($D$1,4)&amp;""&amp;LEFT($D$2,4)," ")</f>
        <v xml:space="preserve"> </v>
      </c>
    </row>
    <row r="969" spans="1:13" ht="12.75" customHeight="1">
      <c r="A969" s="3"/>
      <c r="B969" s="31"/>
      <c r="C969" s="2" t="s">
        <v>1278</v>
      </c>
      <c r="D969" s="67">
        <v>25</v>
      </c>
      <c r="E969" s="13" t="s">
        <v>15</v>
      </c>
      <c r="F969" s="13" t="s">
        <v>4</v>
      </c>
      <c r="G969" s="3" t="str">
        <f t="shared" si="273"/>
        <v>Approved</v>
      </c>
      <c r="H969" s="2" t="str">
        <f t="shared" si="274"/>
        <v xml:space="preserve"> </v>
      </c>
      <c r="M969" s="45" t="str">
        <f t="shared" ref="M969:M1003" si="275">IF(ISBLANK(F970),IF(ISBLANK(B970),IF(ISBLANK(C970),"Blank","Data"),"Data"),"Data")</f>
        <v>Data</v>
      </c>
    </row>
    <row r="970" spans="1:13" ht="12.75" customHeight="1">
      <c r="A970" s="3"/>
      <c r="B970" s="31"/>
      <c r="C970" s="2" t="s">
        <v>1279</v>
      </c>
      <c r="D970" s="67">
        <v>125</v>
      </c>
      <c r="E970" s="13" t="s">
        <v>231</v>
      </c>
      <c r="F970" s="13" t="s">
        <v>4</v>
      </c>
      <c r="G970" s="3" t="str">
        <f t="shared" si="273"/>
        <v>Approved</v>
      </c>
      <c r="H970" s="2" t="str">
        <f t="shared" ref="H970:H1009" si="276">IF(G970="Not Approved",LEFT($D$1,4)&amp;""&amp;LEFT($D$2,4)," ")</f>
        <v xml:space="preserve"> </v>
      </c>
      <c r="M970" s="45" t="str">
        <f t="shared" si="275"/>
        <v>Data</v>
      </c>
    </row>
    <row r="971" spans="1:13" ht="12.75" customHeight="1">
      <c r="A971" s="3"/>
      <c r="B971" s="31"/>
      <c r="C971" s="2" t="s">
        <v>1280</v>
      </c>
      <c r="D971" s="67">
        <v>21.25</v>
      </c>
      <c r="E971" s="13" t="s">
        <v>98</v>
      </c>
      <c r="F971" s="13" t="s">
        <v>4</v>
      </c>
      <c r="G971" s="3" t="str">
        <f t="shared" si="273"/>
        <v>Approved</v>
      </c>
      <c r="H971" s="2" t="str">
        <f t="shared" si="276"/>
        <v xml:space="preserve"> </v>
      </c>
      <c r="M971" s="45" t="str">
        <f t="shared" si="275"/>
        <v>Data</v>
      </c>
    </row>
    <row r="972" spans="1:13" ht="12.75" customHeight="1">
      <c r="A972" s="3"/>
      <c r="B972" s="31"/>
      <c r="C972" s="2" t="s">
        <v>1281</v>
      </c>
      <c r="D972" s="67">
        <v>15</v>
      </c>
      <c r="E972" s="13" t="s">
        <v>98</v>
      </c>
      <c r="F972" s="13" t="s">
        <v>4</v>
      </c>
      <c r="G972" s="3" t="str">
        <f t="shared" si="273"/>
        <v>Approved</v>
      </c>
      <c r="H972" s="2" t="str">
        <f t="shared" si="276"/>
        <v xml:space="preserve"> </v>
      </c>
      <c r="M972" s="45" t="str">
        <f t="shared" si="275"/>
        <v>Data</v>
      </c>
    </row>
    <row r="973" spans="1:13" ht="12.75" customHeight="1">
      <c r="A973" s="3"/>
      <c r="B973" s="31"/>
      <c r="C973" s="2" t="s">
        <v>1282</v>
      </c>
      <c r="D973" s="67">
        <v>2250</v>
      </c>
      <c r="E973" s="13" t="s">
        <v>1256</v>
      </c>
      <c r="F973" s="13" t="s">
        <v>4</v>
      </c>
      <c r="G973" s="3" t="str">
        <f t="shared" si="273"/>
        <v>Approved</v>
      </c>
      <c r="H973" s="2" t="str">
        <f t="shared" si="276"/>
        <v xml:space="preserve"> </v>
      </c>
      <c r="M973" s="45" t="str">
        <f t="shared" si="275"/>
        <v>Data</v>
      </c>
    </row>
    <row r="974" spans="1:13" ht="12.75" customHeight="1">
      <c r="A974" s="3"/>
      <c r="B974" s="31"/>
      <c r="C974" s="2" t="s">
        <v>1283</v>
      </c>
      <c r="D974" s="67">
        <v>1.25</v>
      </c>
      <c r="E974" s="13" t="s">
        <v>1256</v>
      </c>
      <c r="F974" s="13" t="s">
        <v>4</v>
      </c>
      <c r="G974" s="3" t="str">
        <f t="shared" si="273"/>
        <v>Approved</v>
      </c>
      <c r="H974" s="2" t="str">
        <f t="shared" si="276"/>
        <v xml:space="preserve"> </v>
      </c>
      <c r="M974" s="45" t="str">
        <f t="shared" si="275"/>
        <v>Data</v>
      </c>
    </row>
    <row r="975" spans="1:13" ht="12.75" customHeight="1">
      <c r="A975" s="3"/>
      <c r="B975" s="31"/>
      <c r="C975" s="2" t="s">
        <v>1284</v>
      </c>
      <c r="D975" s="67">
        <v>50</v>
      </c>
      <c r="E975" s="13" t="s">
        <v>15</v>
      </c>
      <c r="F975" s="13" t="s">
        <v>4</v>
      </c>
      <c r="G975" s="3" t="str">
        <f t="shared" si="273"/>
        <v>Approved</v>
      </c>
      <c r="H975" s="2" t="str">
        <f t="shared" si="276"/>
        <v xml:space="preserve"> </v>
      </c>
      <c r="M975" s="45" t="str">
        <f t="shared" si="275"/>
        <v>Data</v>
      </c>
    </row>
    <row r="976" spans="1:13" ht="12.75" customHeight="1">
      <c r="A976" s="3"/>
      <c r="B976" s="31"/>
      <c r="C976" s="2" t="s">
        <v>1285</v>
      </c>
      <c r="D976" s="67">
        <v>6250</v>
      </c>
      <c r="E976" s="13" t="s">
        <v>1286</v>
      </c>
      <c r="F976" s="13" t="s">
        <v>4</v>
      </c>
      <c r="G976" s="3" t="str">
        <f t="shared" si="273"/>
        <v>Approved</v>
      </c>
      <c r="H976" s="2" t="str">
        <f t="shared" si="276"/>
        <v xml:space="preserve"> </v>
      </c>
      <c r="M976" s="45" t="str">
        <f t="shared" si="275"/>
        <v>Data</v>
      </c>
    </row>
    <row r="977" spans="1:13" ht="12.75" customHeight="1">
      <c r="A977" s="3"/>
      <c r="B977" s="31"/>
      <c r="C977" s="2" t="s">
        <v>1287</v>
      </c>
      <c r="D977" s="67">
        <v>22.5</v>
      </c>
      <c r="E977" s="13" t="s">
        <v>98</v>
      </c>
      <c r="F977" s="13" t="s">
        <v>4</v>
      </c>
      <c r="G977" s="3" t="str">
        <f t="shared" si="273"/>
        <v>Approved</v>
      </c>
      <c r="H977" s="2" t="str">
        <f t="shared" si="276"/>
        <v xml:space="preserve"> </v>
      </c>
      <c r="M977" s="45" t="str">
        <f t="shared" si="275"/>
        <v>Data</v>
      </c>
    </row>
    <row r="978" spans="1:13" ht="12.75" customHeight="1">
      <c r="A978" s="3"/>
      <c r="B978" s="31"/>
      <c r="C978" s="2" t="s">
        <v>1288</v>
      </c>
      <c r="D978" s="67">
        <v>3.13</v>
      </c>
      <c r="E978" s="13" t="s">
        <v>1258</v>
      </c>
      <c r="F978" s="13" t="s">
        <v>4</v>
      </c>
      <c r="G978" s="3" t="str">
        <f t="shared" si="273"/>
        <v>Approved</v>
      </c>
      <c r="H978" s="2" t="str">
        <f t="shared" si="276"/>
        <v xml:space="preserve"> </v>
      </c>
      <c r="M978" s="45" t="str">
        <f t="shared" si="275"/>
        <v>Data</v>
      </c>
    </row>
    <row r="979" spans="1:13" ht="12.75" customHeight="1">
      <c r="A979" s="3"/>
      <c r="B979" s="31"/>
      <c r="C979" s="2" t="s">
        <v>1289</v>
      </c>
      <c r="D979" s="67">
        <v>500</v>
      </c>
      <c r="E979" s="13" t="s">
        <v>1290</v>
      </c>
      <c r="F979" s="13" t="s">
        <v>4</v>
      </c>
      <c r="G979" s="3" t="str">
        <f t="shared" si="273"/>
        <v>Approved</v>
      </c>
      <c r="H979" s="2" t="str">
        <f t="shared" si="276"/>
        <v xml:space="preserve"> </v>
      </c>
      <c r="M979" s="45" t="str">
        <f t="shared" si="275"/>
        <v>Data</v>
      </c>
    </row>
    <row r="980" spans="1:13" ht="12.75" customHeight="1">
      <c r="A980" s="3"/>
      <c r="B980" s="31"/>
      <c r="C980" s="2" t="s">
        <v>1291</v>
      </c>
      <c r="D980" s="67">
        <v>17.5</v>
      </c>
      <c r="E980" s="13" t="s">
        <v>98</v>
      </c>
      <c r="F980" s="13" t="s">
        <v>4</v>
      </c>
      <c r="G980" s="3" t="str">
        <f t="shared" si="273"/>
        <v>Approved</v>
      </c>
      <c r="H980" s="2" t="str">
        <f t="shared" si="276"/>
        <v xml:space="preserve"> </v>
      </c>
      <c r="M980" s="45" t="str">
        <f t="shared" si="275"/>
        <v>Data</v>
      </c>
    </row>
    <row r="981" spans="1:13" ht="12.75" customHeight="1">
      <c r="A981" s="3"/>
      <c r="B981" s="31"/>
      <c r="C981" s="2" t="s">
        <v>1292</v>
      </c>
      <c r="D981" s="67">
        <v>125</v>
      </c>
      <c r="E981" s="13" t="s">
        <v>98</v>
      </c>
      <c r="F981" s="13" t="s">
        <v>4</v>
      </c>
      <c r="G981" s="3" t="str">
        <f t="shared" si="273"/>
        <v>Approved</v>
      </c>
      <c r="H981" s="2" t="str">
        <f t="shared" si="276"/>
        <v xml:space="preserve"> </v>
      </c>
      <c r="M981" s="45" t="str">
        <f t="shared" si="275"/>
        <v>Data</v>
      </c>
    </row>
    <row r="982" spans="1:13" ht="12.75" customHeight="1">
      <c r="A982" s="3"/>
      <c r="B982" s="31"/>
      <c r="C982" s="2" t="s">
        <v>1293</v>
      </c>
      <c r="D982" s="67">
        <v>6.25</v>
      </c>
      <c r="E982" s="13" t="s">
        <v>1258</v>
      </c>
      <c r="F982" s="13" t="s">
        <v>4</v>
      </c>
      <c r="G982" s="3" t="str">
        <f t="shared" si="273"/>
        <v>Approved</v>
      </c>
      <c r="H982" s="2" t="str">
        <f t="shared" si="276"/>
        <v xml:space="preserve"> </v>
      </c>
      <c r="M982" s="45" t="str">
        <f t="shared" si="275"/>
        <v>Data</v>
      </c>
    </row>
    <row r="983" spans="1:13" ht="12.75" customHeight="1">
      <c r="A983" s="3"/>
      <c r="B983" s="31"/>
      <c r="C983" s="2" t="s">
        <v>1294</v>
      </c>
      <c r="D983" s="67">
        <v>2.5</v>
      </c>
      <c r="E983" s="13" t="s">
        <v>98</v>
      </c>
      <c r="F983" s="13" t="s">
        <v>4</v>
      </c>
      <c r="G983" s="3" t="str">
        <f t="shared" si="273"/>
        <v>Approved</v>
      </c>
      <c r="H983" s="2" t="str">
        <f t="shared" si="276"/>
        <v xml:space="preserve"> </v>
      </c>
      <c r="M983" s="45" t="str">
        <f t="shared" si="275"/>
        <v>Data</v>
      </c>
    </row>
    <row r="984" spans="1:13" ht="12.75" customHeight="1">
      <c r="A984" s="3"/>
      <c r="B984" s="31"/>
      <c r="C984" s="2" t="s">
        <v>1295</v>
      </c>
      <c r="D984" s="67">
        <v>168.75</v>
      </c>
      <c r="E984" s="13" t="s">
        <v>98</v>
      </c>
      <c r="F984" s="13" t="s">
        <v>4</v>
      </c>
      <c r="G984" s="3" t="str">
        <f t="shared" si="273"/>
        <v>Approved</v>
      </c>
      <c r="H984" s="2" t="str">
        <f t="shared" si="276"/>
        <v xml:space="preserve"> </v>
      </c>
      <c r="M984" s="45" t="str">
        <f t="shared" si="275"/>
        <v>Data</v>
      </c>
    </row>
    <row r="985" spans="1:13" ht="12.75" customHeight="1">
      <c r="A985" s="3"/>
      <c r="B985" s="31"/>
      <c r="C985" s="2" t="s">
        <v>1296</v>
      </c>
      <c r="D985" s="67">
        <v>25</v>
      </c>
      <c r="E985" s="13" t="s">
        <v>15</v>
      </c>
      <c r="F985" s="13" t="s">
        <v>4</v>
      </c>
      <c r="G985" s="3" t="str">
        <f t="shared" si="273"/>
        <v>Approved</v>
      </c>
      <c r="H985" s="2" t="str">
        <f t="shared" si="276"/>
        <v xml:space="preserve"> </v>
      </c>
      <c r="M985" s="45" t="str">
        <f t="shared" si="275"/>
        <v>Data</v>
      </c>
    </row>
    <row r="986" spans="1:13" ht="12.75" customHeight="1">
      <c r="A986" s="3"/>
      <c r="B986" s="31"/>
      <c r="C986" s="2" t="s">
        <v>1297</v>
      </c>
      <c r="D986" s="67">
        <v>500</v>
      </c>
      <c r="E986" s="13" t="s">
        <v>640</v>
      </c>
      <c r="F986" s="13" t="s">
        <v>4</v>
      </c>
      <c r="G986" s="3" t="str">
        <f t="shared" si="273"/>
        <v>Approved</v>
      </c>
      <c r="H986" s="2" t="str">
        <f t="shared" si="276"/>
        <v xml:space="preserve"> </v>
      </c>
      <c r="M986" s="45" t="str">
        <f t="shared" si="275"/>
        <v>Data</v>
      </c>
    </row>
    <row r="987" spans="1:13" ht="12.75" customHeight="1">
      <c r="A987" s="3"/>
      <c r="B987" s="31"/>
      <c r="C987" s="2" t="s">
        <v>1298</v>
      </c>
      <c r="D987" s="67">
        <v>25</v>
      </c>
      <c r="E987" s="13" t="s">
        <v>15</v>
      </c>
      <c r="F987" s="13" t="s">
        <v>4</v>
      </c>
      <c r="G987" s="3" t="str">
        <f t="shared" si="273"/>
        <v>Approved</v>
      </c>
      <c r="H987" s="2" t="str">
        <f t="shared" si="276"/>
        <v xml:space="preserve"> </v>
      </c>
      <c r="M987" s="45" t="str">
        <f t="shared" si="275"/>
        <v>Data</v>
      </c>
    </row>
    <row r="988" spans="1:13" ht="12.75" customHeight="1">
      <c r="A988" s="3"/>
      <c r="B988" s="31"/>
      <c r="C988" s="2" t="s">
        <v>1299</v>
      </c>
      <c r="D988" s="67">
        <v>57</v>
      </c>
      <c r="E988" s="13" t="s">
        <v>15</v>
      </c>
      <c r="F988" s="13" t="s">
        <v>4</v>
      </c>
      <c r="G988" s="3" t="str">
        <f t="shared" si="273"/>
        <v>Approved</v>
      </c>
      <c r="H988" s="2" t="str">
        <f t="shared" si="276"/>
        <v xml:space="preserve"> </v>
      </c>
      <c r="M988" s="45" t="str">
        <f t="shared" si="275"/>
        <v>Data</v>
      </c>
    </row>
    <row r="989" spans="1:13" ht="12.75" customHeight="1">
      <c r="A989" s="3"/>
      <c r="B989" s="31"/>
      <c r="C989" s="2" t="s">
        <v>1300</v>
      </c>
      <c r="D989" s="67">
        <v>25</v>
      </c>
      <c r="E989" s="13" t="s">
        <v>15</v>
      </c>
      <c r="F989" s="13" t="s">
        <v>4</v>
      </c>
      <c r="G989" s="3" t="str">
        <f t="shared" si="273"/>
        <v>Approved</v>
      </c>
      <c r="H989" s="2" t="str">
        <f t="shared" si="276"/>
        <v xml:space="preserve"> </v>
      </c>
      <c r="M989" s="45" t="str">
        <f t="shared" si="275"/>
        <v>Data</v>
      </c>
    </row>
    <row r="990" spans="1:13" ht="12.75" customHeight="1">
      <c r="A990" s="3"/>
      <c r="B990" s="31"/>
      <c r="C990" s="2" t="s">
        <v>1301</v>
      </c>
      <c r="D990" s="67">
        <v>31.25</v>
      </c>
      <c r="E990" s="13" t="s">
        <v>98</v>
      </c>
      <c r="F990" s="13" t="s">
        <v>4</v>
      </c>
      <c r="G990" s="3" t="str">
        <f t="shared" si="273"/>
        <v>Approved</v>
      </c>
      <c r="H990" s="2" t="str">
        <f t="shared" si="276"/>
        <v xml:space="preserve"> </v>
      </c>
      <c r="M990" s="45" t="str">
        <f t="shared" si="275"/>
        <v>Data</v>
      </c>
    </row>
    <row r="991" spans="1:13" ht="12.75" customHeight="1">
      <c r="A991" s="3"/>
      <c r="B991" s="31"/>
      <c r="C991" s="2" t="s">
        <v>1302</v>
      </c>
      <c r="D991" s="67">
        <v>25</v>
      </c>
      <c r="E991" s="13" t="s">
        <v>98</v>
      </c>
      <c r="F991" s="13" t="s">
        <v>4</v>
      </c>
      <c r="G991" s="3" t="str">
        <f t="shared" si="273"/>
        <v>Approved</v>
      </c>
      <c r="H991" s="2" t="str">
        <f t="shared" si="276"/>
        <v xml:space="preserve"> </v>
      </c>
      <c r="M991" s="45" t="str">
        <f t="shared" si="275"/>
        <v>Data</v>
      </c>
    </row>
    <row r="992" spans="1:13" ht="12.75" customHeight="1">
      <c r="A992" s="3"/>
      <c r="B992" s="31"/>
      <c r="C992" s="2" t="s">
        <v>1303</v>
      </c>
      <c r="D992" s="67">
        <v>37.5</v>
      </c>
      <c r="E992" s="13" t="s">
        <v>1304</v>
      </c>
      <c r="F992" s="13" t="s">
        <v>4</v>
      </c>
      <c r="G992" s="3" t="str">
        <f t="shared" si="273"/>
        <v>Approved</v>
      </c>
      <c r="H992" s="2" t="str">
        <f t="shared" si="276"/>
        <v xml:space="preserve"> </v>
      </c>
      <c r="M992" s="45" t="str">
        <f t="shared" si="275"/>
        <v>Data</v>
      </c>
    </row>
    <row r="993" spans="1:13" ht="12.75" customHeight="1">
      <c r="A993" s="3"/>
      <c r="B993" s="31"/>
      <c r="C993" s="2" t="s">
        <v>1305</v>
      </c>
      <c r="D993" s="67">
        <v>5</v>
      </c>
      <c r="E993" s="13" t="s">
        <v>1306</v>
      </c>
      <c r="F993" s="13" t="s">
        <v>4</v>
      </c>
      <c r="G993" s="3" t="str">
        <f t="shared" si="273"/>
        <v>Approved</v>
      </c>
      <c r="H993" s="2" t="str">
        <f t="shared" si="276"/>
        <v xml:space="preserve"> </v>
      </c>
      <c r="M993" s="45" t="str">
        <f t="shared" si="275"/>
        <v>Data</v>
      </c>
    </row>
    <row r="994" spans="1:13" ht="12.75" customHeight="1">
      <c r="A994" s="3"/>
      <c r="B994" s="31"/>
      <c r="C994" s="2" t="s">
        <v>1307</v>
      </c>
      <c r="D994" s="67">
        <v>5</v>
      </c>
      <c r="E994" s="13" t="s">
        <v>1306</v>
      </c>
      <c r="F994" s="13" t="s">
        <v>4</v>
      </c>
      <c r="G994" s="3" t="str">
        <f t="shared" si="273"/>
        <v>Approved</v>
      </c>
      <c r="H994" s="2" t="str">
        <f t="shared" si="276"/>
        <v xml:space="preserve"> </v>
      </c>
      <c r="M994" s="45" t="str">
        <f t="shared" si="275"/>
        <v>Data</v>
      </c>
    </row>
    <row r="995" spans="1:13" ht="12.75" customHeight="1">
      <c r="A995" s="3"/>
      <c r="B995" s="31"/>
      <c r="C995" s="2" t="s">
        <v>1308</v>
      </c>
      <c r="D995" s="67">
        <v>5</v>
      </c>
      <c r="E995" s="13" t="s">
        <v>1306</v>
      </c>
      <c r="F995" s="13" t="s">
        <v>4</v>
      </c>
      <c r="G995" s="3" t="str">
        <f t="shared" si="273"/>
        <v>Approved</v>
      </c>
      <c r="H995" s="2" t="str">
        <f t="shared" si="276"/>
        <v xml:space="preserve"> </v>
      </c>
      <c r="M995" s="45" t="str">
        <f t="shared" si="275"/>
        <v>Data</v>
      </c>
    </row>
    <row r="996" spans="1:13" ht="12.75" customHeight="1">
      <c r="A996" s="3"/>
      <c r="B996" s="31"/>
      <c r="C996" s="2" t="s">
        <v>1309</v>
      </c>
      <c r="D996" s="67">
        <v>15</v>
      </c>
      <c r="E996" s="13" t="s">
        <v>1306</v>
      </c>
      <c r="F996" s="13" t="s">
        <v>4</v>
      </c>
      <c r="G996" s="3" t="str">
        <f t="shared" si="273"/>
        <v>Approved</v>
      </c>
      <c r="H996" s="2" t="str">
        <f t="shared" si="276"/>
        <v xml:space="preserve"> </v>
      </c>
      <c r="M996" s="45" t="str">
        <f t="shared" si="275"/>
        <v>Data</v>
      </c>
    </row>
    <row r="997" spans="1:13" ht="12.75" customHeight="1">
      <c r="A997" s="3"/>
      <c r="B997" s="31"/>
      <c r="C997" s="2" t="s">
        <v>1310</v>
      </c>
      <c r="D997" s="67">
        <v>5</v>
      </c>
      <c r="E997" s="13" t="s">
        <v>1306</v>
      </c>
      <c r="F997" s="13" t="s">
        <v>4</v>
      </c>
      <c r="G997" s="3" t="str">
        <f t="shared" si="273"/>
        <v>Approved</v>
      </c>
      <c r="H997" s="2" t="str">
        <f t="shared" si="276"/>
        <v xml:space="preserve"> </v>
      </c>
      <c r="M997" s="45" t="str">
        <f t="shared" si="275"/>
        <v>Data</v>
      </c>
    </row>
    <row r="998" spans="1:13" ht="12.75" customHeight="1">
      <c r="A998" s="3"/>
      <c r="B998" s="31"/>
      <c r="C998" s="2" t="s">
        <v>1311</v>
      </c>
      <c r="D998" s="67">
        <v>5</v>
      </c>
      <c r="E998" s="13" t="s">
        <v>1306</v>
      </c>
      <c r="F998" s="13" t="s">
        <v>4</v>
      </c>
      <c r="G998" s="3" t="str">
        <f t="shared" si="273"/>
        <v>Approved</v>
      </c>
      <c r="H998" s="2" t="str">
        <f t="shared" si="276"/>
        <v xml:space="preserve"> </v>
      </c>
      <c r="M998" s="45" t="str">
        <f t="shared" si="275"/>
        <v>Data</v>
      </c>
    </row>
    <row r="999" spans="1:13" ht="12.75" customHeight="1">
      <c r="A999" s="3"/>
      <c r="B999" s="31"/>
      <c r="C999" s="2" t="s">
        <v>1312</v>
      </c>
      <c r="D999" s="67">
        <v>5</v>
      </c>
      <c r="E999" s="13" t="s">
        <v>1306</v>
      </c>
      <c r="F999" s="13" t="s">
        <v>4</v>
      </c>
      <c r="G999" s="3" t="str">
        <f t="shared" ref="G999:G1024" si="277">IF(ISBLANK(F999)," ",IF(F999=$F$2, "Approved",IF(F999=$F$1,"Approved","Not Approved")))</f>
        <v>Approved</v>
      </c>
      <c r="H999" s="2" t="str">
        <f t="shared" si="276"/>
        <v xml:space="preserve"> </v>
      </c>
      <c r="M999" s="45" t="str">
        <f t="shared" si="275"/>
        <v>Data</v>
      </c>
    </row>
    <row r="1000" spans="1:13" ht="12.75" customHeight="1">
      <c r="A1000" s="3"/>
      <c r="B1000" s="31"/>
      <c r="C1000" s="2" t="s">
        <v>1313</v>
      </c>
      <c r="D1000" s="67">
        <v>5</v>
      </c>
      <c r="E1000" s="13" t="s">
        <v>1306</v>
      </c>
      <c r="F1000" s="13" t="s">
        <v>4</v>
      </c>
      <c r="G1000" s="3" t="str">
        <f t="shared" si="277"/>
        <v>Approved</v>
      </c>
      <c r="H1000" s="2" t="str">
        <f t="shared" si="276"/>
        <v xml:space="preserve"> </v>
      </c>
      <c r="M1000" s="45" t="str">
        <f t="shared" si="275"/>
        <v>Data</v>
      </c>
    </row>
    <row r="1001" spans="1:13" ht="12.75" customHeight="1">
      <c r="A1001" s="3"/>
      <c r="B1001" s="31"/>
      <c r="C1001" s="2" t="s">
        <v>1314</v>
      </c>
      <c r="D1001" s="67">
        <v>5</v>
      </c>
      <c r="E1001" s="13" t="s">
        <v>1306</v>
      </c>
      <c r="F1001" s="13" t="s">
        <v>4</v>
      </c>
      <c r="G1001" s="3" t="str">
        <f t="shared" si="277"/>
        <v>Approved</v>
      </c>
      <c r="H1001" s="2" t="str">
        <f t="shared" si="276"/>
        <v xml:space="preserve"> </v>
      </c>
      <c r="M1001" s="45" t="str">
        <f t="shared" si="275"/>
        <v>Data</v>
      </c>
    </row>
    <row r="1002" spans="1:13" ht="12.75" customHeight="1">
      <c r="A1002" s="3"/>
      <c r="B1002" s="31"/>
      <c r="C1002" s="2" t="s">
        <v>1315</v>
      </c>
      <c r="D1002" s="67">
        <v>5</v>
      </c>
      <c r="E1002" s="13" t="s">
        <v>1306</v>
      </c>
      <c r="F1002" s="13" t="s">
        <v>4</v>
      </c>
      <c r="G1002" s="3" t="str">
        <f t="shared" si="277"/>
        <v>Approved</v>
      </c>
      <c r="H1002" s="2" t="str">
        <f t="shared" si="276"/>
        <v xml:space="preserve"> </v>
      </c>
      <c r="M1002" s="45" t="str">
        <f t="shared" si="275"/>
        <v>Data</v>
      </c>
    </row>
    <row r="1003" spans="1:13" ht="12.75" customHeight="1">
      <c r="A1003" s="3"/>
      <c r="B1003" s="31"/>
      <c r="C1003" s="2" t="s">
        <v>1316</v>
      </c>
      <c r="D1003" s="67">
        <v>17.5</v>
      </c>
      <c r="E1003" s="13" t="s">
        <v>1306</v>
      </c>
      <c r="F1003" s="13" t="s">
        <v>4</v>
      </c>
      <c r="G1003" s="3" t="str">
        <f t="shared" si="277"/>
        <v>Approved</v>
      </c>
      <c r="H1003" s="2" t="str">
        <f t="shared" si="276"/>
        <v xml:space="preserve"> </v>
      </c>
      <c r="M1003" s="45" t="str">
        <f t="shared" si="275"/>
        <v>Data</v>
      </c>
    </row>
    <row r="1004" spans="1:13" ht="12.75" customHeight="1">
      <c r="A1004" s="3"/>
      <c r="B1004" s="31"/>
      <c r="C1004" s="2" t="s">
        <v>1317</v>
      </c>
      <c r="D1004" s="67">
        <v>7.5</v>
      </c>
      <c r="E1004" s="13" t="s">
        <v>1306</v>
      </c>
      <c r="F1004" s="13" t="s">
        <v>4</v>
      </c>
      <c r="G1004" s="3" t="str">
        <f t="shared" si="277"/>
        <v>Approved</v>
      </c>
      <c r="H1004" s="2" t="str">
        <f t="shared" si="276"/>
        <v xml:space="preserve"> </v>
      </c>
    </row>
    <row r="1005" spans="1:13" ht="12.75" customHeight="1">
      <c r="A1005" s="3"/>
      <c r="B1005" s="31"/>
      <c r="C1005" s="2" t="s">
        <v>1318</v>
      </c>
      <c r="D1005" s="67">
        <v>5</v>
      </c>
      <c r="E1005" s="13" t="s">
        <v>1306</v>
      </c>
      <c r="F1005" s="13" t="s">
        <v>4</v>
      </c>
      <c r="G1005" s="3" t="str">
        <f t="shared" si="277"/>
        <v>Approved</v>
      </c>
      <c r="H1005" s="2" t="str">
        <f t="shared" si="276"/>
        <v xml:space="preserve"> </v>
      </c>
      <c r="M1005" s="45" t="str">
        <f t="shared" ref="M1005:M1023" si="278">IF(ISBLANK(F1006),IF(ISBLANK(B1006),IF(ISBLANK(C1006),"Blank","Data"),"Data"),"Data")</f>
        <v>Data</v>
      </c>
    </row>
    <row r="1006" spans="1:13" ht="12.75" customHeight="1">
      <c r="A1006" s="3"/>
      <c r="B1006" s="31"/>
      <c r="C1006" s="2" t="s">
        <v>1319</v>
      </c>
      <c r="D1006" s="67">
        <v>16.25</v>
      </c>
      <c r="E1006" s="13" t="s">
        <v>1306</v>
      </c>
      <c r="F1006" s="13" t="s">
        <v>4</v>
      </c>
      <c r="G1006" s="3" t="str">
        <f t="shared" si="277"/>
        <v>Approved</v>
      </c>
      <c r="H1006" s="2" t="str">
        <f t="shared" si="276"/>
        <v xml:space="preserve"> </v>
      </c>
      <c r="M1006" s="45" t="str">
        <f t="shared" si="278"/>
        <v>Data</v>
      </c>
    </row>
    <row r="1007" spans="1:13" ht="12.75" customHeight="1">
      <c r="A1007" s="3"/>
      <c r="B1007" s="31"/>
      <c r="C1007" s="2" t="s">
        <v>1320</v>
      </c>
      <c r="D1007" s="67">
        <v>5</v>
      </c>
      <c r="E1007" s="13" t="s">
        <v>1306</v>
      </c>
      <c r="F1007" s="13" t="s">
        <v>4</v>
      </c>
      <c r="G1007" s="3" t="str">
        <f t="shared" si="277"/>
        <v>Approved</v>
      </c>
      <c r="H1007" s="2" t="str">
        <f t="shared" si="276"/>
        <v xml:space="preserve"> </v>
      </c>
      <c r="M1007" s="45" t="str">
        <f t="shared" si="278"/>
        <v>Data</v>
      </c>
    </row>
    <row r="1008" spans="1:13" ht="12.75" customHeight="1">
      <c r="A1008" s="3"/>
      <c r="B1008" s="31"/>
      <c r="C1008" s="2" t="s">
        <v>1321</v>
      </c>
      <c r="D1008" s="67">
        <v>5</v>
      </c>
      <c r="E1008" s="13" t="s">
        <v>1306</v>
      </c>
      <c r="F1008" s="13" t="s">
        <v>4</v>
      </c>
      <c r="G1008" s="3" t="str">
        <f t="shared" si="277"/>
        <v>Approved</v>
      </c>
      <c r="H1008" s="2" t="str">
        <f t="shared" si="276"/>
        <v xml:space="preserve"> </v>
      </c>
      <c r="M1008" s="45" t="str">
        <f t="shared" si="278"/>
        <v>Data</v>
      </c>
    </row>
    <row r="1009" spans="1:13" ht="12.75" customHeight="1">
      <c r="A1009" s="3"/>
      <c r="B1009" s="31"/>
      <c r="C1009" s="2" t="s">
        <v>1322</v>
      </c>
      <c r="D1009" s="67">
        <v>7.5</v>
      </c>
      <c r="E1009" s="13" t="s">
        <v>1306</v>
      </c>
      <c r="F1009" s="13" t="s">
        <v>4</v>
      </c>
      <c r="G1009" s="3" t="str">
        <f t="shared" si="277"/>
        <v>Approved</v>
      </c>
      <c r="H1009" s="2" t="str">
        <f t="shared" si="276"/>
        <v xml:space="preserve"> </v>
      </c>
      <c r="M1009" s="45" t="str">
        <f t="shared" si="278"/>
        <v>Data</v>
      </c>
    </row>
    <row r="1010" spans="1:13" ht="12.75" customHeight="1">
      <c r="A1010" s="3"/>
      <c r="B1010" s="31"/>
      <c r="C1010" s="2" t="s">
        <v>1323</v>
      </c>
      <c r="D1010" s="67">
        <v>7.5</v>
      </c>
      <c r="E1010" s="13" t="s">
        <v>1306</v>
      </c>
      <c r="F1010" s="13" t="s">
        <v>4</v>
      </c>
      <c r="G1010" s="3" t="str">
        <f t="shared" si="277"/>
        <v>Approved</v>
      </c>
      <c r="H1010" s="2" t="str">
        <f t="shared" ref="H1010:H1012" si="279">IF(G1010="Not Approved",LEFT($D$1,4)&amp;""&amp;LEFT($D$2,4)," ")</f>
        <v xml:space="preserve"> </v>
      </c>
      <c r="M1010" s="45" t="str">
        <f t="shared" si="278"/>
        <v>Data</v>
      </c>
    </row>
    <row r="1011" spans="1:13" ht="12.75" customHeight="1">
      <c r="A1011" s="3"/>
      <c r="B1011" s="31"/>
      <c r="C1011" s="2" t="s">
        <v>1324</v>
      </c>
      <c r="D1011" s="67">
        <v>15</v>
      </c>
      <c r="E1011" s="13" t="s">
        <v>1306</v>
      </c>
      <c r="F1011" s="13" t="s">
        <v>4</v>
      </c>
      <c r="G1011" s="3" t="str">
        <f t="shared" si="277"/>
        <v>Approved</v>
      </c>
      <c r="H1011" s="2" t="str">
        <f t="shared" si="279"/>
        <v xml:space="preserve"> </v>
      </c>
      <c r="M1011" s="45" t="str">
        <f t="shared" si="278"/>
        <v>Data</v>
      </c>
    </row>
    <row r="1012" spans="1:13" ht="12.75" customHeight="1">
      <c r="A1012" s="3"/>
      <c r="B1012" s="31"/>
      <c r="C1012" s="2" t="s">
        <v>1325</v>
      </c>
      <c r="D1012" s="67">
        <v>17.5</v>
      </c>
      <c r="E1012" s="13" t="s">
        <v>1306</v>
      </c>
      <c r="F1012" s="13" t="s">
        <v>4</v>
      </c>
      <c r="G1012" s="3" t="str">
        <f t="shared" si="277"/>
        <v>Approved</v>
      </c>
      <c r="H1012" s="2" t="str">
        <f t="shared" si="279"/>
        <v xml:space="preserve"> </v>
      </c>
      <c r="M1012" s="45" t="str">
        <f t="shared" si="278"/>
        <v>Data</v>
      </c>
    </row>
    <row r="1013" spans="1:13" ht="12.75" customHeight="1">
      <c r="A1013" s="3"/>
      <c r="B1013" s="31"/>
      <c r="C1013" s="2" t="s">
        <v>1326</v>
      </c>
      <c r="D1013" s="67">
        <v>7.5</v>
      </c>
      <c r="E1013" s="13" t="s">
        <v>1306</v>
      </c>
      <c r="F1013" s="13" t="s">
        <v>4</v>
      </c>
      <c r="G1013" s="3" t="str">
        <f t="shared" si="277"/>
        <v>Approved</v>
      </c>
      <c r="H1013" s="2" t="str">
        <f>IF(G1013="Not Approved",LEFT($D$1,4)&amp;""&amp;LEFT($D$2,4)," ")</f>
        <v xml:space="preserve"> </v>
      </c>
      <c r="M1013" s="45" t="str">
        <f t="shared" si="278"/>
        <v>Data</v>
      </c>
    </row>
    <row r="1014" spans="1:13" ht="12.75" customHeight="1">
      <c r="A1014" s="3"/>
      <c r="B1014" s="31"/>
      <c r="C1014" s="2" t="s">
        <v>1327</v>
      </c>
      <c r="D1014" s="67">
        <v>5</v>
      </c>
      <c r="E1014" s="13" t="s">
        <v>1306</v>
      </c>
      <c r="F1014" s="13" t="s">
        <v>4</v>
      </c>
      <c r="G1014" s="3" t="str">
        <f t="shared" si="277"/>
        <v>Approved</v>
      </c>
      <c r="H1014" s="2" t="str">
        <f t="shared" ref="H1014:H1016" si="280">IF(G1014="Not Approved",LEFT($D$1,4)&amp;""&amp;LEFT($D$2,4)," ")</f>
        <v xml:space="preserve"> </v>
      </c>
      <c r="M1014" s="45" t="str">
        <f t="shared" si="278"/>
        <v>Data</v>
      </c>
    </row>
    <row r="1015" spans="1:13" ht="12.75" customHeight="1">
      <c r="A1015" s="3"/>
      <c r="B1015" s="31"/>
      <c r="C1015" s="2" t="s">
        <v>1328</v>
      </c>
      <c r="D1015" s="67">
        <v>7.5</v>
      </c>
      <c r="E1015" s="13" t="s">
        <v>1306</v>
      </c>
      <c r="F1015" s="13" t="s">
        <v>4</v>
      </c>
      <c r="G1015" s="3" t="str">
        <f t="shared" si="277"/>
        <v>Approved</v>
      </c>
      <c r="H1015" s="2" t="str">
        <f t="shared" si="280"/>
        <v xml:space="preserve"> </v>
      </c>
      <c r="M1015" s="45" t="str">
        <f t="shared" si="278"/>
        <v>Data</v>
      </c>
    </row>
    <row r="1016" spans="1:13" ht="12.75" customHeight="1">
      <c r="A1016" s="3"/>
      <c r="B1016" s="31"/>
      <c r="C1016" s="2" t="s">
        <v>1329</v>
      </c>
      <c r="D1016" s="67">
        <v>5</v>
      </c>
      <c r="E1016" s="13" t="s">
        <v>1306</v>
      </c>
      <c r="F1016" s="13" t="s">
        <v>4</v>
      </c>
      <c r="G1016" s="3" t="str">
        <f t="shared" si="277"/>
        <v>Approved</v>
      </c>
      <c r="H1016" s="2" t="str">
        <f t="shared" si="280"/>
        <v xml:space="preserve"> </v>
      </c>
      <c r="M1016" s="45" t="str">
        <f t="shared" si="278"/>
        <v>Data</v>
      </c>
    </row>
    <row r="1017" spans="1:13" ht="12.75" customHeight="1">
      <c r="A1017" s="3"/>
      <c r="B1017" s="31"/>
      <c r="C1017" s="2" t="s">
        <v>1330</v>
      </c>
      <c r="D1017" s="67">
        <v>5</v>
      </c>
      <c r="E1017" s="13" t="s">
        <v>1306</v>
      </c>
      <c r="F1017" s="13" t="s">
        <v>4</v>
      </c>
      <c r="G1017" s="3" t="str">
        <f t="shared" si="277"/>
        <v>Approved</v>
      </c>
      <c r="H1017" s="2" t="str">
        <f t="shared" ref="H1017:H1024" si="281">IF(G1017="Not Approved",LEFT($D$1,4)&amp;""&amp;LEFT($D$2,4)," ")</f>
        <v xml:space="preserve"> </v>
      </c>
      <c r="M1017" s="45" t="str">
        <f t="shared" si="278"/>
        <v>Data</v>
      </c>
    </row>
    <row r="1018" spans="1:13" ht="12.75" customHeight="1">
      <c r="A1018" s="3"/>
      <c r="B1018" s="31"/>
      <c r="C1018" s="2" t="s">
        <v>1331</v>
      </c>
      <c r="D1018" s="67">
        <v>5</v>
      </c>
      <c r="E1018" s="13" t="s">
        <v>1306</v>
      </c>
      <c r="F1018" s="13" t="s">
        <v>4</v>
      </c>
      <c r="G1018" s="3" t="str">
        <f t="shared" si="277"/>
        <v>Approved</v>
      </c>
      <c r="H1018" s="2" t="str">
        <f t="shared" si="281"/>
        <v xml:space="preserve"> </v>
      </c>
      <c r="M1018" s="45" t="str">
        <f t="shared" si="278"/>
        <v>Data</v>
      </c>
    </row>
    <row r="1019" spans="1:13" ht="12.75" customHeight="1">
      <c r="A1019" s="3"/>
      <c r="B1019" s="31"/>
      <c r="C1019" s="2" t="s">
        <v>1332</v>
      </c>
      <c r="D1019" s="67">
        <v>7.5</v>
      </c>
      <c r="E1019" s="13" t="s">
        <v>1306</v>
      </c>
      <c r="F1019" s="13" t="s">
        <v>4</v>
      </c>
      <c r="G1019" s="3" t="str">
        <f t="shared" si="277"/>
        <v>Approved</v>
      </c>
      <c r="H1019" s="2" t="str">
        <f t="shared" si="281"/>
        <v xml:space="preserve"> </v>
      </c>
      <c r="M1019" s="45" t="str">
        <f t="shared" si="278"/>
        <v>Data</v>
      </c>
    </row>
    <row r="1020" spans="1:13" ht="12.75" customHeight="1">
      <c r="A1020" s="51"/>
      <c r="B1020" s="31"/>
      <c r="C1020" s="2" t="s">
        <v>1333</v>
      </c>
      <c r="D1020" s="67">
        <v>5</v>
      </c>
      <c r="E1020" s="13" t="s">
        <v>1306</v>
      </c>
      <c r="F1020" s="13" t="s">
        <v>4</v>
      </c>
      <c r="G1020" s="3" t="str">
        <f t="shared" si="277"/>
        <v>Approved</v>
      </c>
      <c r="H1020" s="2" t="str">
        <f t="shared" si="281"/>
        <v xml:space="preserve"> </v>
      </c>
      <c r="M1020" s="45" t="str">
        <f t="shared" si="278"/>
        <v>Data</v>
      </c>
    </row>
    <row r="1021" spans="1:13" ht="12.75" customHeight="1">
      <c r="A1021" s="51"/>
      <c r="B1021" s="31"/>
      <c r="C1021" s="2" t="s">
        <v>1334</v>
      </c>
      <c r="D1021" s="67">
        <v>5</v>
      </c>
      <c r="E1021" s="13" t="s">
        <v>1306</v>
      </c>
      <c r="F1021" s="13" t="s">
        <v>4</v>
      </c>
      <c r="G1021" s="3" t="str">
        <f t="shared" si="277"/>
        <v>Approved</v>
      </c>
      <c r="H1021" s="2" t="str">
        <f t="shared" si="281"/>
        <v xml:space="preserve"> </v>
      </c>
      <c r="M1021" s="45" t="str">
        <f t="shared" si="278"/>
        <v>Data</v>
      </c>
    </row>
    <row r="1022" spans="1:13" ht="12.75" customHeight="1">
      <c r="A1022" s="51"/>
      <c r="B1022" s="31"/>
      <c r="C1022" s="2" t="s">
        <v>1335</v>
      </c>
      <c r="D1022" s="67">
        <v>22.5</v>
      </c>
      <c r="E1022" s="13" t="s">
        <v>1306</v>
      </c>
      <c r="F1022" s="13" t="s">
        <v>4</v>
      </c>
      <c r="G1022" s="3" t="str">
        <f t="shared" si="277"/>
        <v>Approved</v>
      </c>
      <c r="H1022" s="2" t="str">
        <f t="shared" si="281"/>
        <v xml:space="preserve"> </v>
      </c>
      <c r="M1022" s="45" t="str">
        <f t="shared" si="278"/>
        <v>Data</v>
      </c>
    </row>
    <row r="1023" spans="1:13" ht="12.75" customHeight="1">
      <c r="A1023" s="51"/>
      <c r="B1023" s="31"/>
      <c r="C1023" s="2" t="s">
        <v>1336</v>
      </c>
      <c r="D1023" s="67">
        <v>108.75</v>
      </c>
      <c r="E1023" s="13" t="s">
        <v>98</v>
      </c>
      <c r="F1023" s="13" t="s">
        <v>4</v>
      </c>
      <c r="G1023" s="3" t="str">
        <f t="shared" si="277"/>
        <v>Approved</v>
      </c>
      <c r="H1023" s="2" t="str">
        <f t="shared" si="281"/>
        <v xml:space="preserve"> </v>
      </c>
      <c r="M1023" s="45" t="str">
        <f t="shared" si="278"/>
        <v>Data</v>
      </c>
    </row>
    <row r="1024" spans="1:13" ht="12.75" customHeight="1">
      <c r="A1024" s="51"/>
      <c r="B1024" s="31"/>
      <c r="C1024" s="2" t="s">
        <v>1337</v>
      </c>
      <c r="D1024" s="67">
        <v>37.5</v>
      </c>
      <c r="E1024" s="13" t="s">
        <v>15</v>
      </c>
      <c r="F1024" s="13" t="s">
        <v>4</v>
      </c>
      <c r="G1024" s="3" t="str">
        <f t="shared" si="277"/>
        <v>Approved</v>
      </c>
      <c r="H1024" s="2" t="str">
        <f t="shared" si="281"/>
        <v xml:space="preserve"> </v>
      </c>
      <c r="M1024" s="45" t="str">
        <f>IF(ISBLANK(#REF!),IF(ISBLANK(#REF!),IF(ISBLANK(#REF!),"Blank","Data"),"Data"),"Data")</f>
        <v>Data</v>
      </c>
    </row>
    <row r="1025" spans="1:13" ht="12.75" customHeight="1">
      <c r="A1025" s="105"/>
      <c r="B1025" s="101"/>
      <c r="C1025" s="94"/>
      <c r="D1025" s="102"/>
      <c r="E1025" s="91"/>
      <c r="F1025" s="91"/>
      <c r="G1025" s="93" t="str">
        <f t="shared" ref="G1025:G1033" si="282">IF(ISBLANK(F1025)," ",IF(F1025=$F$2, "Approved",IF(F1025=$F$1,"Approved","Not Approved")))</f>
        <v xml:space="preserve"> </v>
      </c>
      <c r="H1025" s="94"/>
      <c r="M1025" s="45" t="str">
        <f>IF(ISBLANK(F1026),IF(ISBLANK(B1026),IF(ISBLANK(C1026),"Blank","Data"),"Data"),"Data")</f>
        <v>Data</v>
      </c>
    </row>
    <row r="1026" spans="1:13" ht="12.75" customHeight="1">
      <c r="A1026" s="11" t="s">
        <v>1338</v>
      </c>
      <c r="B1026" s="31" t="s">
        <v>1339</v>
      </c>
      <c r="C1026" s="2" t="s">
        <v>1340</v>
      </c>
      <c r="D1026" s="30">
        <v>60</v>
      </c>
      <c r="E1026" s="13" t="s">
        <v>15</v>
      </c>
      <c r="F1026" s="13" t="s">
        <v>4</v>
      </c>
      <c r="G1026" s="3" t="str">
        <f t="shared" si="282"/>
        <v>Approved</v>
      </c>
      <c r="H1026" s="2" t="str">
        <f t="shared" ref="H1026:H1033" si="283">IF(G1026="Not Approved",LEFT($D$1,4)&amp;""&amp;LEFT($D$2,4)," ")</f>
        <v xml:space="preserve"> </v>
      </c>
    </row>
    <row r="1027" spans="1:13" ht="12.75" customHeight="1">
      <c r="A1027" s="3"/>
      <c r="B1027" s="31"/>
      <c r="C1027" s="2" t="s">
        <v>1341</v>
      </c>
      <c r="D1027" s="30">
        <v>60</v>
      </c>
      <c r="E1027" s="13" t="s">
        <v>15</v>
      </c>
      <c r="F1027" s="13" t="s">
        <v>4</v>
      </c>
      <c r="G1027" s="3" t="str">
        <f t="shared" si="282"/>
        <v>Approved</v>
      </c>
      <c r="H1027" s="2" t="str">
        <f t="shared" si="283"/>
        <v xml:space="preserve"> </v>
      </c>
      <c r="M1027" s="45" t="str">
        <f t="shared" ref="M1027:M1032" si="284">IF(ISBLANK(F1028),IF(ISBLANK(B1028),IF(ISBLANK(C1028),"Blank","Data"),"Data"),"Data")</f>
        <v>Data</v>
      </c>
    </row>
    <row r="1028" spans="1:13" ht="12.75" customHeight="1">
      <c r="A1028" s="3"/>
      <c r="B1028" s="31"/>
      <c r="C1028" s="2" t="s">
        <v>1342</v>
      </c>
      <c r="D1028" s="30">
        <v>60</v>
      </c>
      <c r="E1028" s="43" t="s">
        <v>15</v>
      </c>
      <c r="F1028" s="13" t="s">
        <v>4</v>
      </c>
      <c r="G1028" s="3" t="str">
        <f t="shared" si="282"/>
        <v>Approved</v>
      </c>
      <c r="H1028" s="2" t="str">
        <f t="shared" si="283"/>
        <v xml:space="preserve"> </v>
      </c>
      <c r="M1028" s="45" t="str">
        <f t="shared" si="284"/>
        <v>Data</v>
      </c>
    </row>
    <row r="1029" spans="1:13" ht="12.75" customHeight="1">
      <c r="A1029" s="3"/>
      <c r="B1029" s="31"/>
      <c r="C1029" s="2" t="s">
        <v>1343</v>
      </c>
      <c r="D1029" s="30">
        <v>60</v>
      </c>
      <c r="E1029" s="43" t="s">
        <v>15</v>
      </c>
      <c r="F1029" s="13" t="s">
        <v>4</v>
      </c>
      <c r="G1029" s="3" t="str">
        <f t="shared" si="282"/>
        <v>Approved</v>
      </c>
      <c r="H1029" s="2" t="str">
        <f t="shared" si="283"/>
        <v xml:space="preserve"> </v>
      </c>
      <c r="M1029" s="45" t="str">
        <f t="shared" si="284"/>
        <v>Data</v>
      </c>
    </row>
    <row r="1030" spans="1:13" ht="12.75" customHeight="1">
      <c r="A1030" s="3"/>
      <c r="B1030" s="73"/>
      <c r="C1030" s="18" t="s">
        <v>1344</v>
      </c>
      <c r="D1030" s="30">
        <v>60</v>
      </c>
      <c r="E1030" s="43" t="s">
        <v>15</v>
      </c>
      <c r="F1030" s="13" t="s">
        <v>4</v>
      </c>
      <c r="G1030" s="3" t="str">
        <f t="shared" si="282"/>
        <v>Approved</v>
      </c>
      <c r="H1030" s="2" t="str">
        <f t="shared" si="283"/>
        <v xml:space="preserve"> </v>
      </c>
      <c r="M1030" s="45" t="str">
        <f t="shared" si="284"/>
        <v>Data</v>
      </c>
    </row>
    <row r="1031" spans="1:13" ht="12.75" customHeight="1">
      <c r="A1031" s="3"/>
      <c r="B1031" s="31"/>
      <c r="C1031" s="2" t="s">
        <v>1345</v>
      </c>
      <c r="D1031" s="30">
        <v>60</v>
      </c>
      <c r="E1031" s="13" t="s">
        <v>15</v>
      </c>
      <c r="F1031" s="13" t="s">
        <v>4</v>
      </c>
      <c r="G1031" s="3" t="str">
        <f t="shared" si="282"/>
        <v>Approved</v>
      </c>
      <c r="H1031" s="2" t="str">
        <f t="shared" si="283"/>
        <v xml:space="preserve"> </v>
      </c>
      <c r="M1031" s="45" t="str">
        <f t="shared" si="284"/>
        <v>Data</v>
      </c>
    </row>
    <row r="1032" spans="1:13" ht="12.75" customHeight="1">
      <c r="A1032" s="3"/>
      <c r="B1032" s="31"/>
      <c r="C1032" s="2" t="s">
        <v>1346</v>
      </c>
      <c r="D1032" s="30">
        <v>2165</v>
      </c>
      <c r="E1032" s="13" t="s">
        <v>1347</v>
      </c>
      <c r="F1032" s="13" t="s">
        <v>4</v>
      </c>
      <c r="G1032" s="3" t="str">
        <f t="shared" si="282"/>
        <v>Approved</v>
      </c>
      <c r="H1032" s="2" t="str">
        <f t="shared" si="283"/>
        <v xml:space="preserve"> </v>
      </c>
      <c r="M1032" s="45" t="str">
        <f t="shared" si="284"/>
        <v>Data</v>
      </c>
    </row>
    <row r="1033" spans="1:13" ht="12.75" customHeight="1">
      <c r="A1033" s="3"/>
      <c r="B1033" s="31"/>
      <c r="C1033" s="2" t="s">
        <v>1348</v>
      </c>
      <c r="D1033" s="30">
        <v>0.8</v>
      </c>
      <c r="E1033" s="13" t="s">
        <v>49</v>
      </c>
      <c r="F1033" s="13" t="s">
        <v>4</v>
      </c>
      <c r="G1033" s="3" t="str">
        <f t="shared" si="282"/>
        <v>Approved</v>
      </c>
      <c r="H1033" s="2" t="str">
        <f t="shared" si="283"/>
        <v xml:space="preserve"> </v>
      </c>
      <c r="M1033" s="45" t="str">
        <f>IF(ISBLANK(#REF!),IF(ISBLANK(#REF!),IF(ISBLANK(#REF!),"Blank","Data"),"Data"),"Data")</f>
        <v>Data</v>
      </c>
    </row>
    <row r="1034" spans="1:13" ht="12.75" customHeight="1">
      <c r="A1034" s="93"/>
      <c r="B1034" s="101"/>
      <c r="C1034" s="94"/>
      <c r="D1034" s="102"/>
      <c r="E1034" s="91"/>
      <c r="F1034" s="91"/>
      <c r="G1034" s="93"/>
      <c r="H1034" s="94"/>
    </row>
    <row r="1035" spans="1:13" ht="12.75" customHeight="1">
      <c r="A1035" s="15" t="s">
        <v>1349</v>
      </c>
      <c r="B1035" s="31" t="s">
        <v>1350</v>
      </c>
      <c r="C1035" s="2" t="s">
        <v>1351</v>
      </c>
      <c r="D1035" s="30"/>
      <c r="E1035" s="13" t="s">
        <v>1352</v>
      </c>
      <c r="F1035" s="13"/>
      <c r="G1035" s="3"/>
      <c r="H1035" s="2" t="str">
        <f t="shared" ref="H1035:H1043" si="285">IF(G1035="Not Approved",LEFT($D$1,4)&amp;""&amp;LEFT($D$2,4)," ")</f>
        <v xml:space="preserve"> </v>
      </c>
    </row>
    <row r="1036" spans="1:13" ht="12.75" customHeight="1">
      <c r="A1036" s="3"/>
      <c r="B1036" s="31"/>
      <c r="C1036" s="28" t="s">
        <v>1353</v>
      </c>
      <c r="D1036" s="30">
        <v>4</v>
      </c>
      <c r="E1036" s="13" t="s">
        <v>1354</v>
      </c>
      <c r="F1036" s="13" t="s">
        <v>4</v>
      </c>
      <c r="G1036" s="3" t="str">
        <f t="shared" ref="G1036:G1063" si="286">IF(ISBLANK(F1036)," ",IF(F1036=$F$2, "Approved",IF(F1036=$F$1,"Approved","Not Approved")))</f>
        <v>Approved</v>
      </c>
      <c r="H1036" s="2" t="str">
        <f t="shared" si="285"/>
        <v xml:space="preserve"> </v>
      </c>
      <c r="M1036" s="45" t="str">
        <f t="shared" ref="M1036:M1037" si="287">IF(ISBLANK(F1037),IF(ISBLANK(B1037),IF(ISBLANK(C1037),"Blank","Data"),"Data"),"Data")</f>
        <v>Data</v>
      </c>
    </row>
    <row r="1037" spans="1:13" ht="12.75" customHeight="1">
      <c r="A1037" s="3"/>
      <c r="B1037" s="31"/>
      <c r="C1037" s="28" t="s">
        <v>1355</v>
      </c>
      <c r="D1037" s="30">
        <v>40</v>
      </c>
      <c r="E1037" s="13" t="s">
        <v>231</v>
      </c>
      <c r="F1037" s="13" t="s">
        <v>4</v>
      </c>
      <c r="G1037" s="3" t="str">
        <f t="shared" si="286"/>
        <v>Approved</v>
      </c>
      <c r="H1037" s="2" t="str">
        <f t="shared" si="285"/>
        <v xml:space="preserve"> </v>
      </c>
      <c r="M1037" s="45" t="str">
        <f t="shared" si="287"/>
        <v>Data</v>
      </c>
    </row>
    <row r="1038" spans="1:13" ht="12.75" customHeight="1">
      <c r="A1038" s="3"/>
      <c r="B1038" s="31"/>
      <c r="C1038" s="28" t="s">
        <v>1356</v>
      </c>
      <c r="D1038" s="30">
        <v>35</v>
      </c>
      <c r="E1038" s="13" t="s">
        <v>231</v>
      </c>
      <c r="F1038" s="13" t="s">
        <v>4</v>
      </c>
      <c r="G1038" s="3" t="str">
        <f t="shared" si="286"/>
        <v>Approved</v>
      </c>
      <c r="H1038" s="2" t="str">
        <f t="shared" si="285"/>
        <v xml:space="preserve"> </v>
      </c>
      <c r="M1038" s="45" t="str">
        <f>IF(ISBLANK(F1043),IF(ISBLANK(B1043),IF(ISBLANK(C1043),"Blank","Data"),"Data"),"Data")</f>
        <v>Data</v>
      </c>
    </row>
    <row r="1039" spans="1:13" ht="12.75" customHeight="1">
      <c r="A1039" s="3"/>
      <c r="B1039" s="31"/>
      <c r="C1039" s="28" t="s">
        <v>1357</v>
      </c>
      <c r="D1039" s="30">
        <v>0.65</v>
      </c>
      <c r="E1039" s="13" t="s">
        <v>49</v>
      </c>
      <c r="F1039" s="13" t="s">
        <v>4</v>
      </c>
      <c r="G1039" s="3" t="str">
        <f t="shared" si="286"/>
        <v>Approved</v>
      </c>
      <c r="H1039" s="2" t="str">
        <f t="shared" si="285"/>
        <v xml:space="preserve"> </v>
      </c>
    </row>
    <row r="1040" spans="1:13" ht="12.75" customHeight="1">
      <c r="A1040" s="3"/>
      <c r="B1040" s="31"/>
      <c r="C1040" s="28" t="s">
        <v>1358</v>
      </c>
      <c r="D1040" s="30">
        <v>350</v>
      </c>
      <c r="E1040" s="13" t="s">
        <v>231</v>
      </c>
      <c r="F1040" s="13" t="s">
        <v>4</v>
      </c>
      <c r="G1040" s="3" t="str">
        <f t="shared" si="286"/>
        <v>Approved</v>
      </c>
      <c r="H1040" s="2" t="str">
        <f t="shared" si="285"/>
        <v xml:space="preserve"> </v>
      </c>
    </row>
    <row r="1041" spans="1:13" ht="12.75" customHeight="1">
      <c r="A1041" s="3"/>
      <c r="B1041" s="31"/>
      <c r="C1041" s="28" t="s">
        <v>1359</v>
      </c>
      <c r="D1041" s="30">
        <v>156</v>
      </c>
      <c r="E1041" s="13" t="s">
        <v>231</v>
      </c>
      <c r="F1041" s="13" t="s">
        <v>4</v>
      </c>
      <c r="G1041" s="3" t="str">
        <f t="shared" si="286"/>
        <v>Approved</v>
      </c>
      <c r="H1041" s="2" t="str">
        <f t="shared" si="285"/>
        <v xml:space="preserve"> </v>
      </c>
    </row>
    <row r="1042" spans="1:13" ht="12.75" customHeight="1">
      <c r="A1042" s="3"/>
      <c r="B1042" s="31"/>
      <c r="C1042" s="2"/>
      <c r="D1042" s="30"/>
      <c r="E1042" s="13"/>
      <c r="F1042" s="13" t="s">
        <v>4</v>
      </c>
      <c r="G1042" s="3" t="str">
        <f t="shared" si="286"/>
        <v>Approved</v>
      </c>
      <c r="H1042" s="2" t="str">
        <f t="shared" si="285"/>
        <v xml:space="preserve"> </v>
      </c>
    </row>
    <row r="1043" spans="1:13" ht="12.75" customHeight="1">
      <c r="A1043" s="3"/>
      <c r="B1043" s="31"/>
      <c r="C1043" s="14" t="s">
        <v>1360</v>
      </c>
      <c r="D1043" s="30"/>
      <c r="E1043" s="13" t="s">
        <v>1361</v>
      </c>
      <c r="F1043" s="13"/>
      <c r="G1043" s="3"/>
      <c r="H1043" s="2" t="str">
        <f t="shared" si="285"/>
        <v xml:space="preserve"> </v>
      </c>
      <c r="M1043" s="45" t="str">
        <f t="shared" ref="M1043:M1058" si="288">IF(ISBLANK(F1044),IF(ISBLANK(B1044),IF(ISBLANK(C1044),"Blank","Data"),"Data"),"Data")</f>
        <v>Data</v>
      </c>
    </row>
    <row r="1044" spans="1:13" ht="12.75" customHeight="1">
      <c r="A1044" s="3"/>
      <c r="B1044" s="31"/>
      <c r="C1044" s="28" t="s">
        <v>1362</v>
      </c>
      <c r="D1044" s="30">
        <v>500</v>
      </c>
      <c r="E1044" s="13" t="s">
        <v>231</v>
      </c>
      <c r="F1044" s="13" t="s">
        <v>4</v>
      </c>
      <c r="G1044" s="3" t="str">
        <f t="shared" si="286"/>
        <v>Approved</v>
      </c>
      <c r="H1044" s="2" t="str">
        <f t="shared" ref="H1044:H1046" si="289">IF(G1044="Not Approved",LEFT($D$1,4)&amp;""&amp;LEFT($D$2,4)," ")</f>
        <v xml:space="preserve"> </v>
      </c>
      <c r="M1044" s="45" t="str">
        <f t="shared" si="288"/>
        <v>Data</v>
      </c>
    </row>
    <row r="1045" spans="1:13" ht="12.75" customHeight="1">
      <c r="A1045" s="3"/>
      <c r="B1045" s="31"/>
      <c r="C1045" s="28" t="s">
        <v>1356</v>
      </c>
      <c r="D1045" s="30">
        <v>85</v>
      </c>
      <c r="E1045" s="13" t="s">
        <v>231</v>
      </c>
      <c r="F1045" s="13" t="s">
        <v>4</v>
      </c>
      <c r="G1045" s="3" t="str">
        <f t="shared" si="286"/>
        <v>Approved</v>
      </c>
      <c r="H1045" s="2" t="str">
        <f t="shared" si="289"/>
        <v xml:space="preserve"> </v>
      </c>
      <c r="M1045" s="45" t="str">
        <f t="shared" si="288"/>
        <v>Data</v>
      </c>
    </row>
    <row r="1046" spans="1:13" ht="12.75" customHeight="1">
      <c r="A1046" s="3"/>
      <c r="B1046" s="31"/>
      <c r="C1046" s="28" t="s">
        <v>1357</v>
      </c>
      <c r="D1046" s="30">
        <v>0.65</v>
      </c>
      <c r="E1046" s="13" t="s">
        <v>49</v>
      </c>
      <c r="F1046" s="13" t="s">
        <v>4</v>
      </c>
      <c r="G1046" s="3" t="str">
        <f t="shared" si="286"/>
        <v>Approved</v>
      </c>
      <c r="H1046" s="2" t="str">
        <f t="shared" si="289"/>
        <v xml:space="preserve"> </v>
      </c>
      <c r="M1046" s="45" t="str">
        <f t="shared" si="288"/>
        <v>Data</v>
      </c>
    </row>
    <row r="1047" spans="1:13" ht="12.75" customHeight="1">
      <c r="A1047" s="3"/>
      <c r="B1047" s="31"/>
      <c r="C1047" s="28" t="s">
        <v>1358</v>
      </c>
      <c r="D1047" s="30">
        <v>350</v>
      </c>
      <c r="E1047" s="13" t="s">
        <v>231</v>
      </c>
      <c r="F1047" s="13" t="s">
        <v>4</v>
      </c>
      <c r="G1047" s="3" t="str">
        <f t="shared" si="286"/>
        <v>Approved</v>
      </c>
      <c r="H1047" s="2" t="str">
        <f t="shared" ref="H1047:H1078" si="290">IF(G1047="Not Approved",LEFT($D$1,4)&amp;""&amp;LEFT($D$2,4)," ")</f>
        <v xml:space="preserve"> </v>
      </c>
      <c r="M1047" s="45" t="str">
        <f t="shared" si="288"/>
        <v>Data</v>
      </c>
    </row>
    <row r="1048" spans="1:13" ht="12.75" customHeight="1">
      <c r="A1048" s="3"/>
      <c r="B1048" s="31"/>
      <c r="C1048" s="28" t="s">
        <v>1359</v>
      </c>
      <c r="D1048" s="30">
        <v>156</v>
      </c>
      <c r="E1048" s="13" t="s">
        <v>231</v>
      </c>
      <c r="F1048" s="13" t="s">
        <v>4</v>
      </c>
      <c r="G1048" s="3" t="str">
        <f t="shared" si="286"/>
        <v>Approved</v>
      </c>
      <c r="H1048" s="2" t="str">
        <f t="shared" si="290"/>
        <v xml:space="preserve"> </v>
      </c>
      <c r="M1048" s="45" t="str">
        <f t="shared" si="288"/>
        <v>Data</v>
      </c>
    </row>
    <row r="1049" spans="1:13" ht="12.75" customHeight="1">
      <c r="A1049" s="3"/>
      <c r="B1049" s="31"/>
      <c r="C1049" s="2"/>
      <c r="D1049" s="30"/>
      <c r="E1049" s="13"/>
      <c r="F1049" s="13" t="s">
        <v>4</v>
      </c>
      <c r="G1049" s="3" t="str">
        <f t="shared" si="286"/>
        <v>Approved</v>
      </c>
      <c r="H1049" s="2" t="str">
        <f t="shared" si="290"/>
        <v xml:space="preserve"> </v>
      </c>
      <c r="M1049" s="45" t="str">
        <f t="shared" si="288"/>
        <v>Data</v>
      </c>
    </row>
    <row r="1050" spans="1:13" ht="12.75" customHeight="1">
      <c r="A1050" s="3"/>
      <c r="B1050" s="31"/>
      <c r="C1050" s="14" t="s">
        <v>1363</v>
      </c>
      <c r="D1050" s="30"/>
      <c r="E1050" s="13" t="s">
        <v>1364</v>
      </c>
      <c r="F1050" s="13"/>
      <c r="G1050" s="3"/>
      <c r="H1050" s="2" t="str">
        <f t="shared" si="290"/>
        <v xml:space="preserve"> </v>
      </c>
      <c r="M1050" s="45" t="str">
        <f t="shared" si="288"/>
        <v>Data</v>
      </c>
    </row>
    <row r="1051" spans="1:13" ht="12.75" customHeight="1">
      <c r="A1051" s="3"/>
      <c r="B1051" s="31"/>
      <c r="C1051" s="28" t="s">
        <v>1365</v>
      </c>
      <c r="D1051" s="30">
        <v>70</v>
      </c>
      <c r="E1051" s="13" t="s">
        <v>1235</v>
      </c>
      <c r="F1051" s="13" t="s">
        <v>4</v>
      </c>
      <c r="G1051" s="3" t="str">
        <f t="shared" si="286"/>
        <v>Approved</v>
      </c>
      <c r="H1051" s="2" t="str">
        <f t="shared" si="290"/>
        <v xml:space="preserve"> </v>
      </c>
      <c r="M1051" s="45" t="str">
        <f t="shared" si="288"/>
        <v>Data</v>
      </c>
    </row>
    <row r="1052" spans="1:13" ht="12.75" customHeight="1">
      <c r="A1052" s="3"/>
      <c r="B1052" s="31"/>
      <c r="C1052" s="28" t="s">
        <v>1366</v>
      </c>
      <c r="D1052" s="30">
        <v>20</v>
      </c>
      <c r="E1052" s="13" t="s">
        <v>1367</v>
      </c>
      <c r="F1052" s="13" t="s">
        <v>4</v>
      </c>
      <c r="G1052" s="3" t="str">
        <f t="shared" si="286"/>
        <v>Approved</v>
      </c>
      <c r="H1052" s="2" t="str">
        <f t="shared" si="290"/>
        <v xml:space="preserve"> </v>
      </c>
      <c r="M1052" s="45" t="str">
        <f t="shared" si="288"/>
        <v>Data</v>
      </c>
    </row>
    <row r="1053" spans="1:13" ht="12.75" customHeight="1">
      <c r="A1053" s="3"/>
      <c r="B1053" s="31"/>
      <c r="C1053" s="2"/>
      <c r="D1053" s="30"/>
      <c r="E1053" s="13"/>
      <c r="F1053" s="13" t="s">
        <v>4</v>
      </c>
      <c r="G1053" s="3" t="str">
        <f t="shared" si="286"/>
        <v>Approved</v>
      </c>
      <c r="H1053" s="2" t="str">
        <f t="shared" si="290"/>
        <v xml:space="preserve"> </v>
      </c>
      <c r="M1053" s="45" t="str">
        <f t="shared" si="288"/>
        <v>Data</v>
      </c>
    </row>
    <row r="1054" spans="1:13" ht="12.75" customHeight="1">
      <c r="A1054" s="3"/>
      <c r="B1054" s="31"/>
      <c r="C1054" s="2" t="s">
        <v>1368</v>
      </c>
      <c r="D1054" s="30"/>
      <c r="E1054" s="13" t="s">
        <v>1368</v>
      </c>
      <c r="F1054" s="13"/>
      <c r="G1054" s="3"/>
      <c r="H1054" s="2" t="str">
        <f t="shared" si="290"/>
        <v xml:space="preserve"> </v>
      </c>
      <c r="M1054" s="45" t="str">
        <f t="shared" si="288"/>
        <v>Data</v>
      </c>
    </row>
    <row r="1055" spans="1:13" ht="12.75" customHeight="1">
      <c r="A1055" s="3"/>
      <c r="B1055" s="31"/>
      <c r="C1055" s="28" t="s">
        <v>1369</v>
      </c>
      <c r="D1055" s="30">
        <v>500</v>
      </c>
      <c r="E1055" s="13" t="s">
        <v>231</v>
      </c>
      <c r="F1055" s="13" t="s">
        <v>4</v>
      </c>
      <c r="G1055" s="3" t="str">
        <f t="shared" si="286"/>
        <v>Approved</v>
      </c>
      <c r="H1055" s="2" t="str">
        <f t="shared" si="290"/>
        <v xml:space="preserve"> </v>
      </c>
      <c r="M1055" s="45" t="str">
        <f t="shared" si="288"/>
        <v>Data</v>
      </c>
    </row>
    <row r="1056" spans="1:13" ht="12.75" customHeight="1">
      <c r="A1056" s="3"/>
      <c r="B1056" s="31"/>
      <c r="C1056" s="28" t="s">
        <v>1370</v>
      </c>
      <c r="D1056" s="30">
        <v>85</v>
      </c>
      <c r="E1056" s="13" t="s">
        <v>231</v>
      </c>
      <c r="F1056" s="13" t="s">
        <v>4</v>
      </c>
      <c r="G1056" s="3" t="str">
        <f t="shared" si="286"/>
        <v>Approved</v>
      </c>
      <c r="H1056" s="2" t="str">
        <f t="shared" si="290"/>
        <v xml:space="preserve"> </v>
      </c>
      <c r="M1056" s="45" t="str">
        <f t="shared" si="288"/>
        <v>Data</v>
      </c>
    </row>
    <row r="1057" spans="1:13" ht="12.75" customHeight="1">
      <c r="A1057" s="3"/>
      <c r="B1057" s="31"/>
      <c r="C1057" s="28" t="s">
        <v>1357</v>
      </c>
      <c r="D1057" s="30">
        <v>0.65</v>
      </c>
      <c r="E1057" s="13" t="s">
        <v>49</v>
      </c>
      <c r="F1057" s="13" t="s">
        <v>4</v>
      </c>
      <c r="G1057" s="3" t="str">
        <f t="shared" si="286"/>
        <v>Approved</v>
      </c>
      <c r="H1057" s="2" t="str">
        <f t="shared" si="290"/>
        <v xml:space="preserve"> </v>
      </c>
      <c r="M1057" s="45" t="str">
        <f t="shared" si="288"/>
        <v>Data</v>
      </c>
    </row>
    <row r="1058" spans="1:13" ht="12.75" customHeight="1">
      <c r="A1058" s="3"/>
      <c r="B1058" s="31"/>
      <c r="C1058" s="28" t="s">
        <v>1358</v>
      </c>
      <c r="D1058" s="30">
        <v>350</v>
      </c>
      <c r="E1058" s="13" t="s">
        <v>231</v>
      </c>
      <c r="F1058" s="13" t="s">
        <v>4</v>
      </c>
      <c r="G1058" s="3" t="str">
        <f t="shared" si="286"/>
        <v>Approved</v>
      </c>
      <c r="H1058" s="2" t="str">
        <f t="shared" si="290"/>
        <v xml:space="preserve"> </v>
      </c>
      <c r="M1058" s="45" t="str">
        <f t="shared" si="288"/>
        <v>Data</v>
      </c>
    </row>
    <row r="1059" spans="1:13" ht="12.75" customHeight="1">
      <c r="A1059" s="3"/>
      <c r="B1059" s="31"/>
      <c r="C1059" s="28" t="s">
        <v>1359</v>
      </c>
      <c r="D1059" s="30">
        <v>156</v>
      </c>
      <c r="E1059" s="13" t="s">
        <v>231</v>
      </c>
      <c r="F1059" s="13" t="s">
        <v>4</v>
      </c>
      <c r="G1059" s="3" t="str">
        <f t="shared" si="286"/>
        <v>Approved</v>
      </c>
      <c r="H1059" s="2" t="str">
        <f t="shared" si="290"/>
        <v xml:space="preserve"> </v>
      </c>
      <c r="M1059" s="45" t="str">
        <f>IF(ISBLANK(#REF!),IF(ISBLANK(#REF!),IF(ISBLANK(#REF!),"Blank","Data"),"Data"),"Data")</f>
        <v>Data</v>
      </c>
    </row>
    <row r="1060" spans="1:13" ht="12.75" customHeight="1">
      <c r="A1060" s="105"/>
      <c r="B1060" s="101"/>
      <c r="C1060" s="120"/>
      <c r="D1060" s="102"/>
      <c r="E1060" s="91"/>
      <c r="F1060" s="91"/>
      <c r="G1060" s="93" t="str">
        <f t="shared" si="286"/>
        <v xml:space="preserve"> </v>
      </c>
      <c r="H1060" s="94" t="str">
        <f t="shared" si="290"/>
        <v xml:space="preserve"> </v>
      </c>
      <c r="M1060" s="45" t="str">
        <f>IF(ISBLANK(#REF!),IF(ISBLANK(#REF!),IF(ISBLANK(#REF!),"Blank","Data"),"Data"),"Data")</f>
        <v>Data</v>
      </c>
    </row>
    <row r="1061" spans="1:13" ht="12.75" customHeight="1">
      <c r="A1061" s="11" t="s">
        <v>1371</v>
      </c>
      <c r="B1061" s="31" t="s">
        <v>1372</v>
      </c>
      <c r="C1061" s="13" t="s">
        <v>1373</v>
      </c>
      <c r="D1061" s="70">
        <v>458</v>
      </c>
      <c r="E1061" s="2" t="s">
        <v>72</v>
      </c>
      <c r="F1061" s="13" t="s">
        <v>4</v>
      </c>
      <c r="G1061" s="3" t="str">
        <f t="shared" ref="G1061" si="291">IF(ISBLANK(F1061)," ",IF(F1061=$F$2, "Approved",IF(F1061=$F$1,"Approved","Not Approved")))</f>
        <v>Approved</v>
      </c>
      <c r="H1061" s="2" t="str">
        <f t="shared" ref="H1061" si="292">IF(G1061="Not Approved",LEFT($D$1,4)&amp;""&amp;LEFT($D$2,4)," ")</f>
        <v xml:space="preserve"> </v>
      </c>
    </row>
    <row r="1062" spans="1:13" ht="12.75" customHeight="1">
      <c r="A1062" s="105"/>
      <c r="B1062" s="101"/>
      <c r="C1062" s="120"/>
      <c r="D1062" s="102"/>
      <c r="E1062" s="91"/>
      <c r="F1062" s="91"/>
      <c r="G1062" s="93"/>
      <c r="H1062" s="94"/>
    </row>
    <row r="1063" spans="1:13" ht="12.75" customHeight="1">
      <c r="A1063" s="11" t="s">
        <v>1374</v>
      </c>
      <c r="B1063" s="31" t="s">
        <v>1375</v>
      </c>
      <c r="C1063" s="13" t="s">
        <v>1376</v>
      </c>
      <c r="D1063" s="70">
        <v>200</v>
      </c>
      <c r="E1063" s="2" t="s">
        <v>1377</v>
      </c>
      <c r="F1063" s="13" t="s">
        <v>4</v>
      </c>
      <c r="G1063" s="3" t="str">
        <f t="shared" si="286"/>
        <v>Approved</v>
      </c>
      <c r="H1063" s="2" t="str">
        <f t="shared" si="290"/>
        <v xml:space="preserve"> </v>
      </c>
      <c r="M1063" s="45" t="str">
        <f t="shared" ref="M1063:M1086" si="293">IF(ISBLANK(F1064),IF(ISBLANK(B1064),IF(ISBLANK(C1064),"Blank","Data"),"Data"),"Data")</f>
        <v>Data</v>
      </c>
    </row>
    <row r="1064" spans="1:13" ht="12.75" customHeight="1">
      <c r="A1064" s="3"/>
      <c r="B1064" s="31"/>
      <c r="C1064" s="13" t="s">
        <v>1378</v>
      </c>
      <c r="D1064" s="70">
        <v>350</v>
      </c>
      <c r="E1064" s="2" t="s">
        <v>1377</v>
      </c>
      <c r="F1064" s="13" t="s">
        <v>4</v>
      </c>
      <c r="G1064" s="3" t="str">
        <f t="shared" ref="G1064:G1075" si="294">IF(ISBLANK(F1064)," ",IF(F1064=$F$2, "Approved",IF(F1064=$F$1,"Approved","Not Approved")))</f>
        <v>Approved</v>
      </c>
      <c r="H1064" s="2" t="str">
        <f t="shared" si="290"/>
        <v xml:space="preserve"> </v>
      </c>
      <c r="M1064" s="45" t="str">
        <f t="shared" si="293"/>
        <v>Data</v>
      </c>
    </row>
    <row r="1065" spans="1:13" ht="12.75" customHeight="1">
      <c r="A1065" s="3"/>
      <c r="B1065" s="31"/>
      <c r="C1065" s="13" t="s">
        <v>1379</v>
      </c>
      <c r="D1065" s="70">
        <v>350</v>
      </c>
      <c r="E1065" s="2" t="s">
        <v>1377</v>
      </c>
      <c r="F1065" s="13" t="s">
        <v>4</v>
      </c>
      <c r="G1065" s="3" t="str">
        <f t="shared" si="294"/>
        <v>Approved</v>
      </c>
      <c r="H1065" s="2" t="str">
        <f t="shared" si="290"/>
        <v xml:space="preserve"> </v>
      </c>
      <c r="M1065" s="45" t="str">
        <f t="shared" si="293"/>
        <v>Data</v>
      </c>
    </row>
    <row r="1066" spans="1:13" ht="12.75" customHeight="1">
      <c r="A1066" s="3"/>
      <c r="B1066" s="31"/>
      <c r="C1066" s="13" t="s">
        <v>1380</v>
      </c>
      <c r="D1066" s="70">
        <v>500</v>
      </c>
      <c r="E1066" s="2" t="s">
        <v>1377</v>
      </c>
      <c r="F1066" s="13" t="s">
        <v>4</v>
      </c>
      <c r="G1066" s="3" t="str">
        <f t="shared" si="294"/>
        <v>Approved</v>
      </c>
      <c r="H1066" s="2" t="str">
        <f t="shared" si="290"/>
        <v xml:space="preserve"> </v>
      </c>
      <c r="M1066" s="45" t="str">
        <f t="shared" si="293"/>
        <v>Data</v>
      </c>
    </row>
    <row r="1067" spans="1:13" ht="12.75" customHeight="1">
      <c r="A1067" s="3"/>
      <c r="B1067" s="31"/>
      <c r="C1067" s="13" t="s">
        <v>1381</v>
      </c>
      <c r="D1067" s="70">
        <v>350</v>
      </c>
      <c r="E1067" s="2" t="s">
        <v>1377</v>
      </c>
      <c r="F1067" s="13" t="s">
        <v>4</v>
      </c>
      <c r="G1067" s="3" t="str">
        <f t="shared" si="294"/>
        <v>Approved</v>
      </c>
      <c r="H1067" s="2" t="str">
        <f t="shared" si="290"/>
        <v xml:space="preserve"> </v>
      </c>
      <c r="M1067" s="45" t="str">
        <f t="shared" si="293"/>
        <v>Data</v>
      </c>
    </row>
    <row r="1068" spans="1:13" ht="12.75" customHeight="1">
      <c r="A1068" s="3"/>
      <c r="B1068" s="31"/>
      <c r="C1068" s="13" t="s">
        <v>1382</v>
      </c>
      <c r="D1068" s="70">
        <v>500</v>
      </c>
      <c r="E1068" s="2" t="s">
        <v>1377</v>
      </c>
      <c r="F1068" s="13" t="s">
        <v>4</v>
      </c>
      <c r="G1068" s="3" t="str">
        <f t="shared" si="294"/>
        <v>Approved</v>
      </c>
      <c r="H1068" s="2" t="str">
        <f t="shared" si="290"/>
        <v xml:space="preserve"> </v>
      </c>
      <c r="M1068" s="45" t="str">
        <f t="shared" si="293"/>
        <v>Data</v>
      </c>
    </row>
    <row r="1069" spans="1:13" ht="12.75" customHeight="1">
      <c r="A1069" s="3"/>
      <c r="B1069" s="31"/>
      <c r="C1069" s="13" t="s">
        <v>1383</v>
      </c>
      <c r="D1069" s="70">
        <v>500</v>
      </c>
      <c r="E1069" s="2" t="s">
        <v>1377</v>
      </c>
      <c r="F1069" s="13" t="s">
        <v>4</v>
      </c>
      <c r="G1069" s="3" t="str">
        <f t="shared" si="294"/>
        <v>Approved</v>
      </c>
      <c r="H1069" s="2" t="str">
        <f t="shared" si="290"/>
        <v xml:space="preserve"> </v>
      </c>
      <c r="M1069" s="45" t="str">
        <f t="shared" si="293"/>
        <v>Data</v>
      </c>
    </row>
    <row r="1070" spans="1:13" ht="12.75" customHeight="1">
      <c r="A1070" s="3"/>
      <c r="B1070" s="31"/>
      <c r="C1070" s="13" t="s">
        <v>1384</v>
      </c>
      <c r="D1070" s="70">
        <v>650</v>
      </c>
      <c r="E1070" s="2" t="s">
        <v>1377</v>
      </c>
      <c r="F1070" s="13" t="s">
        <v>4</v>
      </c>
      <c r="G1070" s="3" t="str">
        <f t="shared" si="294"/>
        <v>Approved</v>
      </c>
      <c r="H1070" s="2" t="str">
        <f t="shared" si="290"/>
        <v xml:space="preserve"> </v>
      </c>
      <c r="M1070" s="45" t="str">
        <f t="shared" si="293"/>
        <v>Data</v>
      </c>
    </row>
    <row r="1071" spans="1:13" ht="12.75" customHeight="1">
      <c r="A1071" s="3"/>
      <c r="B1071" s="31"/>
      <c r="C1071" s="13" t="s">
        <v>1385</v>
      </c>
      <c r="D1071" s="70">
        <v>500</v>
      </c>
      <c r="E1071" s="2" t="s">
        <v>1377</v>
      </c>
      <c r="F1071" s="13" t="s">
        <v>4</v>
      </c>
      <c r="G1071" s="3" t="str">
        <f t="shared" si="294"/>
        <v>Approved</v>
      </c>
      <c r="H1071" s="2" t="str">
        <f t="shared" si="290"/>
        <v xml:space="preserve"> </v>
      </c>
      <c r="M1071" s="45" t="str">
        <f t="shared" si="293"/>
        <v>Data</v>
      </c>
    </row>
    <row r="1072" spans="1:13" ht="12.75" customHeight="1">
      <c r="A1072" s="3"/>
      <c r="B1072" s="31"/>
      <c r="C1072" s="13" t="s">
        <v>1386</v>
      </c>
      <c r="D1072" s="70">
        <v>650</v>
      </c>
      <c r="E1072" s="2" t="s">
        <v>1377</v>
      </c>
      <c r="F1072" s="13" t="s">
        <v>4</v>
      </c>
      <c r="G1072" s="3" t="str">
        <f t="shared" si="294"/>
        <v>Approved</v>
      </c>
      <c r="H1072" s="2" t="str">
        <f t="shared" si="290"/>
        <v xml:space="preserve"> </v>
      </c>
      <c r="M1072" s="45" t="str">
        <f t="shared" si="293"/>
        <v>Data</v>
      </c>
    </row>
    <row r="1073" spans="1:13" ht="12.75" customHeight="1">
      <c r="A1073" s="3"/>
      <c r="B1073" s="31"/>
      <c r="C1073" s="13" t="s">
        <v>1387</v>
      </c>
      <c r="D1073" s="70">
        <v>650</v>
      </c>
      <c r="E1073" s="2" t="s">
        <v>1377</v>
      </c>
      <c r="F1073" s="13" t="s">
        <v>4</v>
      </c>
      <c r="G1073" s="3" t="str">
        <f t="shared" si="294"/>
        <v>Approved</v>
      </c>
      <c r="H1073" s="2" t="str">
        <f t="shared" si="290"/>
        <v xml:space="preserve"> </v>
      </c>
      <c r="M1073" s="45" t="str">
        <f t="shared" si="293"/>
        <v>Data</v>
      </c>
    </row>
    <row r="1074" spans="1:13" ht="12.75" customHeight="1">
      <c r="A1074" s="3"/>
      <c r="B1074" s="31"/>
      <c r="C1074" s="13" t="s">
        <v>1388</v>
      </c>
      <c r="D1074" s="70">
        <v>800</v>
      </c>
      <c r="E1074" s="2" t="s">
        <v>1377</v>
      </c>
      <c r="F1074" s="13" t="s">
        <v>4</v>
      </c>
      <c r="G1074" s="3" t="str">
        <f t="shared" si="294"/>
        <v>Approved</v>
      </c>
      <c r="H1074" s="2" t="str">
        <f t="shared" si="290"/>
        <v xml:space="preserve"> </v>
      </c>
      <c r="M1074" s="45" t="str">
        <f t="shared" si="293"/>
        <v>Data</v>
      </c>
    </row>
    <row r="1075" spans="1:13" ht="12.75" customHeight="1">
      <c r="A1075" s="3"/>
      <c r="B1075" s="31"/>
      <c r="C1075" s="13" t="s">
        <v>1389</v>
      </c>
      <c r="D1075" s="70">
        <v>650</v>
      </c>
      <c r="E1075" s="2" t="s">
        <v>1377</v>
      </c>
      <c r="F1075" s="13" t="s">
        <v>4</v>
      </c>
      <c r="G1075" s="3" t="str">
        <f t="shared" si="294"/>
        <v>Approved</v>
      </c>
      <c r="H1075" s="2" t="str">
        <f t="shared" si="290"/>
        <v xml:space="preserve"> </v>
      </c>
      <c r="M1075" s="45" t="str">
        <f t="shared" si="293"/>
        <v>Data</v>
      </c>
    </row>
    <row r="1076" spans="1:13" ht="12.75" customHeight="1">
      <c r="A1076" s="3"/>
      <c r="B1076" s="31"/>
      <c r="C1076" s="13" t="s">
        <v>1390</v>
      </c>
      <c r="D1076" s="70">
        <v>800</v>
      </c>
      <c r="E1076" s="2" t="s">
        <v>1377</v>
      </c>
      <c r="F1076" s="13" t="s">
        <v>4</v>
      </c>
      <c r="G1076" s="3" t="str">
        <f t="shared" ref="G1076:G1078" si="295">IF(ISBLANK(F1076)," ",IF(F1076=$F$2, "Approved",IF(F1076=$F$1,"Approved","Not Approved")))</f>
        <v>Approved</v>
      </c>
      <c r="H1076" s="2" t="str">
        <f t="shared" si="290"/>
        <v xml:space="preserve"> </v>
      </c>
      <c r="M1076" s="45" t="str">
        <f t="shared" si="293"/>
        <v>Data</v>
      </c>
    </row>
    <row r="1077" spans="1:13" ht="12.75" customHeight="1">
      <c r="A1077" s="3"/>
      <c r="B1077" s="31"/>
      <c r="C1077" s="13" t="s">
        <v>1391</v>
      </c>
      <c r="D1077" s="70">
        <v>800</v>
      </c>
      <c r="E1077" s="2" t="s">
        <v>1377</v>
      </c>
      <c r="F1077" s="13" t="s">
        <v>4</v>
      </c>
      <c r="G1077" s="3" t="str">
        <f t="shared" si="295"/>
        <v>Approved</v>
      </c>
      <c r="H1077" s="2" t="str">
        <f t="shared" si="290"/>
        <v xml:space="preserve"> </v>
      </c>
      <c r="M1077" s="45" t="str">
        <f t="shared" si="293"/>
        <v>Data</v>
      </c>
    </row>
    <row r="1078" spans="1:13" ht="12.75" customHeight="1">
      <c r="A1078" s="3"/>
      <c r="B1078" s="31"/>
      <c r="C1078" s="13" t="s">
        <v>1392</v>
      </c>
      <c r="D1078" s="70">
        <v>950</v>
      </c>
      <c r="E1078" s="2" t="s">
        <v>1377</v>
      </c>
      <c r="F1078" s="13" t="s">
        <v>4</v>
      </c>
      <c r="G1078" s="3" t="str">
        <f t="shared" si="295"/>
        <v>Approved</v>
      </c>
      <c r="H1078" s="2" t="str">
        <f t="shared" si="290"/>
        <v xml:space="preserve"> </v>
      </c>
      <c r="M1078" s="45" t="str">
        <f>IF(ISBLANK(#REF!),IF(ISBLANK(#REF!),IF(ISBLANK(#REF!),"Blank","Data"),"Data"),"Data")</f>
        <v>Data</v>
      </c>
    </row>
    <row r="1079" spans="1:13" ht="12.75" customHeight="1">
      <c r="A1079" s="93"/>
      <c r="B1079" s="101"/>
      <c r="C1079" s="91"/>
      <c r="D1079" s="123"/>
      <c r="E1079" s="94"/>
      <c r="F1079" s="111"/>
      <c r="G1079" s="93"/>
      <c r="H1079" s="94"/>
    </row>
    <row r="1080" spans="1:13" ht="12.75" customHeight="1">
      <c r="A1080" s="11" t="s">
        <v>1393</v>
      </c>
      <c r="B1080" s="31" t="s">
        <v>1394</v>
      </c>
      <c r="C1080" s="29" t="s">
        <v>1395</v>
      </c>
      <c r="D1080" s="30"/>
      <c r="E1080" s="13" t="s">
        <v>1395</v>
      </c>
      <c r="F1080" s="13" t="s">
        <v>4</v>
      </c>
      <c r="G1080" s="3" t="str">
        <f t="shared" ref="G1080:G1102" si="296">IF(ISBLANK(F1080)," ",IF(F1080=$F$2, "Approved",IF(F1080=$F$1,"Approved","Not Approved")))</f>
        <v>Approved</v>
      </c>
      <c r="H1080" s="2"/>
    </row>
    <row r="1081" spans="1:13" ht="12.75" customHeight="1">
      <c r="A1081" s="3"/>
      <c r="B1081" s="31"/>
      <c r="C1081" s="13" t="s">
        <v>571</v>
      </c>
      <c r="D1081" s="30">
        <v>150</v>
      </c>
      <c r="E1081" s="2" t="s">
        <v>72</v>
      </c>
      <c r="F1081" s="13" t="s">
        <v>4</v>
      </c>
      <c r="G1081" s="3" t="str">
        <f t="shared" si="296"/>
        <v>Approved</v>
      </c>
      <c r="H1081" s="2" t="str">
        <f t="shared" ref="H1081:H1085" si="297">IF(G1081="Not Approved",LEFT($D$1,4)&amp;""&amp;LEFT($D$2,4)," ")</f>
        <v xml:space="preserve"> </v>
      </c>
      <c r="M1081" s="45" t="str">
        <f t="shared" si="293"/>
        <v>Data</v>
      </c>
    </row>
    <row r="1082" spans="1:13" ht="12.75" customHeight="1">
      <c r="A1082" s="3"/>
      <c r="B1082" s="31"/>
      <c r="C1082" s="13" t="s">
        <v>1396</v>
      </c>
      <c r="D1082" s="30">
        <v>300</v>
      </c>
      <c r="E1082" s="2" t="s">
        <v>72</v>
      </c>
      <c r="F1082" s="13" t="s">
        <v>4</v>
      </c>
      <c r="G1082" s="3" t="str">
        <f t="shared" si="296"/>
        <v>Approved</v>
      </c>
      <c r="H1082" s="2" t="str">
        <f t="shared" si="297"/>
        <v xml:space="preserve"> </v>
      </c>
      <c r="M1082" s="45" t="str">
        <f t="shared" si="293"/>
        <v>Data</v>
      </c>
    </row>
    <row r="1083" spans="1:13" ht="12.75" customHeight="1">
      <c r="A1083" s="3"/>
      <c r="B1083" s="31"/>
      <c r="C1083" s="13" t="s">
        <v>1397</v>
      </c>
      <c r="D1083" s="30">
        <v>600</v>
      </c>
      <c r="E1083" s="2" t="s">
        <v>72</v>
      </c>
      <c r="F1083" s="13" t="s">
        <v>4</v>
      </c>
      <c r="G1083" s="3" t="str">
        <f t="shared" si="296"/>
        <v>Approved</v>
      </c>
      <c r="H1083" s="2" t="str">
        <f t="shared" si="297"/>
        <v xml:space="preserve"> </v>
      </c>
      <c r="M1083" s="45" t="str">
        <f t="shared" si="293"/>
        <v>Data</v>
      </c>
    </row>
    <row r="1084" spans="1:13" ht="12.75" customHeight="1">
      <c r="A1084" s="3"/>
      <c r="B1084" s="31"/>
      <c r="C1084" s="13" t="s">
        <v>1398</v>
      </c>
      <c r="D1084" s="30">
        <v>750</v>
      </c>
      <c r="E1084" s="2" t="s">
        <v>72</v>
      </c>
      <c r="F1084" s="13" t="s">
        <v>4</v>
      </c>
      <c r="G1084" s="3" t="str">
        <f t="shared" si="296"/>
        <v>Approved</v>
      </c>
      <c r="H1084" s="2" t="str">
        <f t="shared" si="297"/>
        <v xml:space="preserve"> </v>
      </c>
      <c r="M1084" s="45" t="str">
        <f t="shared" si="293"/>
        <v>Data</v>
      </c>
    </row>
    <row r="1085" spans="1:13" ht="12.75" customHeight="1">
      <c r="A1085" s="3"/>
      <c r="B1085" s="31"/>
      <c r="C1085" s="13"/>
      <c r="D1085" s="30"/>
      <c r="E1085" s="2"/>
      <c r="F1085" s="13" t="s">
        <v>4</v>
      </c>
      <c r="G1085" s="3" t="str">
        <f t="shared" si="296"/>
        <v>Approved</v>
      </c>
      <c r="H1085" s="2" t="str">
        <f t="shared" si="297"/>
        <v xml:space="preserve"> </v>
      </c>
      <c r="M1085" s="45" t="str">
        <f t="shared" si="293"/>
        <v>Data</v>
      </c>
    </row>
    <row r="1086" spans="1:13" ht="12.75" customHeight="1">
      <c r="A1086" s="3"/>
      <c r="B1086" s="31"/>
      <c r="C1086" s="29" t="s">
        <v>1399</v>
      </c>
      <c r="D1086" s="30"/>
      <c r="E1086" s="13" t="s">
        <v>1399</v>
      </c>
      <c r="F1086" s="13" t="s">
        <v>4</v>
      </c>
      <c r="G1086" s="3" t="str">
        <f t="shared" ref="G1086:G1100" si="298">IF(ISBLANK(F1086)," ",IF(F1086=$F$2, "Approved",IF(F1086=$F$1,"Approved","Not Approved")))</f>
        <v>Approved</v>
      </c>
      <c r="H1086" s="2" t="str">
        <f t="shared" ref="H1086:H1100" si="299">IF(G1086="Not Approved",LEFT($D$1,4)&amp;""&amp;LEFT($D$2,4)," ")</f>
        <v xml:space="preserve"> </v>
      </c>
      <c r="M1086" s="45" t="str">
        <f t="shared" si="293"/>
        <v>Data</v>
      </c>
    </row>
    <row r="1087" spans="1:13" ht="12.75" customHeight="1">
      <c r="A1087" s="3"/>
      <c r="B1087" s="31"/>
      <c r="C1087" s="13" t="s">
        <v>1400</v>
      </c>
      <c r="D1087" s="30">
        <v>250</v>
      </c>
      <c r="E1087" s="2" t="s">
        <v>72</v>
      </c>
      <c r="F1087" s="13" t="s">
        <v>4</v>
      </c>
      <c r="G1087" s="3" t="str">
        <f t="shared" si="298"/>
        <v>Approved</v>
      </c>
      <c r="H1087" s="2" t="str">
        <f t="shared" si="299"/>
        <v xml:space="preserve"> </v>
      </c>
      <c r="M1087" s="45" t="str">
        <f>IF(ISBLANK(#REF!),IF(ISBLANK(#REF!),IF(ISBLANK(#REF!),"Blank","Data"),"Data"),"Data")</f>
        <v>Data</v>
      </c>
    </row>
    <row r="1088" spans="1:13" ht="12.75" customHeight="1">
      <c r="A1088" s="3"/>
      <c r="B1088" s="31"/>
      <c r="C1088" s="13" t="s">
        <v>1396</v>
      </c>
      <c r="D1088" s="30">
        <v>500</v>
      </c>
      <c r="E1088" s="2" t="s">
        <v>72</v>
      </c>
      <c r="F1088" s="13" t="s">
        <v>4</v>
      </c>
      <c r="G1088" s="3" t="str">
        <f t="shared" si="298"/>
        <v>Approved</v>
      </c>
      <c r="H1088" s="2" t="str">
        <f t="shared" si="299"/>
        <v xml:space="preserve"> </v>
      </c>
      <c r="M1088" s="45" t="str">
        <f t="shared" ref="M1088:M1101" si="300">IF(ISBLANK(F1089),IF(ISBLANK(B1089),IF(ISBLANK(C1089),"Blank","Data"),"Data"),"Data")</f>
        <v>Data</v>
      </c>
    </row>
    <row r="1089" spans="1:13" ht="12.75" customHeight="1">
      <c r="A1089" s="3"/>
      <c r="B1089" s="31"/>
      <c r="C1089" s="13" t="s">
        <v>1397</v>
      </c>
      <c r="D1089" s="30">
        <v>750</v>
      </c>
      <c r="E1089" s="2" t="s">
        <v>72</v>
      </c>
      <c r="F1089" s="13" t="s">
        <v>4</v>
      </c>
      <c r="G1089" s="3" t="str">
        <f t="shared" si="298"/>
        <v>Approved</v>
      </c>
      <c r="H1089" s="2" t="str">
        <f t="shared" si="299"/>
        <v xml:space="preserve"> </v>
      </c>
      <c r="M1089" s="45" t="str">
        <f t="shared" si="300"/>
        <v>Data</v>
      </c>
    </row>
    <row r="1090" spans="1:13" ht="12.75" customHeight="1">
      <c r="A1090" s="3"/>
      <c r="B1090" s="31"/>
      <c r="C1090" s="13" t="s">
        <v>1398</v>
      </c>
      <c r="D1090" s="30">
        <v>1000</v>
      </c>
      <c r="E1090" s="2" t="s">
        <v>72</v>
      </c>
      <c r="F1090" s="13" t="s">
        <v>4</v>
      </c>
      <c r="G1090" s="3" t="str">
        <f t="shared" si="298"/>
        <v>Approved</v>
      </c>
      <c r="H1090" s="2" t="str">
        <f t="shared" si="299"/>
        <v xml:space="preserve"> </v>
      </c>
      <c r="M1090" s="45" t="str">
        <f t="shared" si="300"/>
        <v>Data</v>
      </c>
    </row>
    <row r="1091" spans="1:13" ht="12.75" customHeight="1">
      <c r="A1091" s="3"/>
      <c r="B1091" s="31"/>
      <c r="C1091" s="13"/>
      <c r="D1091" s="30"/>
      <c r="E1091" s="2"/>
      <c r="F1091" s="13" t="s">
        <v>4</v>
      </c>
      <c r="G1091" s="3" t="str">
        <f t="shared" si="298"/>
        <v>Approved</v>
      </c>
      <c r="H1091" s="2" t="str">
        <f t="shared" si="299"/>
        <v xml:space="preserve"> </v>
      </c>
      <c r="M1091" s="45" t="str">
        <f t="shared" si="300"/>
        <v>Data</v>
      </c>
    </row>
    <row r="1092" spans="1:13" ht="12.75" customHeight="1">
      <c r="A1092" s="3"/>
      <c r="B1092" s="31"/>
      <c r="C1092" s="29" t="s">
        <v>1401</v>
      </c>
      <c r="D1092" s="30"/>
      <c r="E1092" s="13" t="s">
        <v>1402</v>
      </c>
      <c r="F1092" s="13" t="s">
        <v>4</v>
      </c>
      <c r="G1092" s="3" t="str">
        <f t="shared" si="298"/>
        <v>Approved</v>
      </c>
      <c r="H1092" s="2" t="str">
        <f t="shared" si="299"/>
        <v xml:space="preserve"> </v>
      </c>
      <c r="M1092" s="45" t="str">
        <f t="shared" si="300"/>
        <v>Data</v>
      </c>
    </row>
    <row r="1093" spans="1:13" ht="12.75" customHeight="1">
      <c r="A1093" s="3"/>
      <c r="B1093" s="31"/>
      <c r="C1093" s="13" t="s">
        <v>571</v>
      </c>
      <c r="D1093" s="30">
        <v>50</v>
      </c>
      <c r="E1093" s="2" t="s">
        <v>72</v>
      </c>
      <c r="F1093" s="13" t="s">
        <v>4</v>
      </c>
      <c r="G1093" s="3" t="str">
        <f t="shared" si="298"/>
        <v>Approved</v>
      </c>
      <c r="H1093" s="2" t="str">
        <f t="shared" si="299"/>
        <v xml:space="preserve"> </v>
      </c>
      <c r="M1093" s="45" t="str">
        <f t="shared" si="300"/>
        <v>Data</v>
      </c>
    </row>
    <row r="1094" spans="1:13" ht="12.75" customHeight="1">
      <c r="A1094" s="3"/>
      <c r="B1094" s="31"/>
      <c r="C1094" s="13" t="s">
        <v>1396</v>
      </c>
      <c r="D1094" s="30">
        <v>150</v>
      </c>
      <c r="E1094" s="2" t="s">
        <v>72</v>
      </c>
      <c r="F1094" s="13" t="s">
        <v>4</v>
      </c>
      <c r="G1094" s="3" t="str">
        <f t="shared" si="298"/>
        <v>Approved</v>
      </c>
      <c r="H1094" s="2" t="str">
        <f t="shared" si="299"/>
        <v xml:space="preserve"> </v>
      </c>
      <c r="M1094" s="45" t="str">
        <f t="shared" si="300"/>
        <v>Data</v>
      </c>
    </row>
    <row r="1095" spans="1:13" ht="12.75" customHeight="1">
      <c r="A1095" s="3"/>
      <c r="B1095" s="31"/>
      <c r="C1095" s="13" t="s">
        <v>1397</v>
      </c>
      <c r="D1095" s="30">
        <v>500</v>
      </c>
      <c r="E1095" s="2" t="s">
        <v>72</v>
      </c>
      <c r="F1095" s="13" t="s">
        <v>4</v>
      </c>
      <c r="G1095" s="3" t="str">
        <f t="shared" si="298"/>
        <v>Approved</v>
      </c>
      <c r="H1095" s="2" t="str">
        <f t="shared" si="299"/>
        <v xml:space="preserve"> </v>
      </c>
      <c r="M1095" s="45" t="str">
        <f t="shared" si="300"/>
        <v>Data</v>
      </c>
    </row>
    <row r="1096" spans="1:13" ht="12.75" customHeight="1">
      <c r="A1096" s="3"/>
      <c r="B1096" s="31"/>
      <c r="C1096" s="13" t="s">
        <v>1398</v>
      </c>
      <c r="D1096" s="30">
        <v>1000</v>
      </c>
      <c r="E1096" s="2" t="s">
        <v>72</v>
      </c>
      <c r="F1096" s="13" t="s">
        <v>4</v>
      </c>
      <c r="G1096" s="3" t="str">
        <f t="shared" si="298"/>
        <v>Approved</v>
      </c>
      <c r="H1096" s="2" t="str">
        <f t="shared" si="299"/>
        <v xml:space="preserve"> </v>
      </c>
      <c r="M1096" s="45" t="str">
        <f t="shared" si="300"/>
        <v>Data</v>
      </c>
    </row>
    <row r="1097" spans="1:13" ht="12.75" customHeight="1">
      <c r="A1097" s="3"/>
      <c r="B1097" s="31"/>
      <c r="C1097" s="13"/>
      <c r="D1097" s="30"/>
      <c r="E1097" s="2"/>
      <c r="F1097" s="13" t="s">
        <v>4</v>
      </c>
      <c r="G1097" s="3" t="str">
        <f t="shared" si="298"/>
        <v>Approved</v>
      </c>
      <c r="H1097" s="2" t="str">
        <f t="shared" si="299"/>
        <v xml:space="preserve"> </v>
      </c>
      <c r="M1097" s="45" t="str">
        <f t="shared" si="300"/>
        <v>Data</v>
      </c>
    </row>
    <row r="1098" spans="1:13" ht="12.75" customHeight="1">
      <c r="A1098" s="3"/>
      <c r="B1098" s="31"/>
      <c r="C1098" s="29" t="s">
        <v>1403</v>
      </c>
      <c r="D1098" s="30"/>
      <c r="E1098" s="13" t="s">
        <v>1404</v>
      </c>
      <c r="F1098" s="13" t="s">
        <v>4</v>
      </c>
      <c r="G1098" s="3" t="str">
        <f t="shared" si="298"/>
        <v>Approved</v>
      </c>
      <c r="H1098" s="2" t="str">
        <f t="shared" si="299"/>
        <v xml:space="preserve"> </v>
      </c>
      <c r="M1098" s="45" t="str">
        <f t="shared" si="300"/>
        <v>Data</v>
      </c>
    </row>
    <row r="1099" spans="1:13" ht="12.75" customHeight="1">
      <c r="A1099" s="3"/>
      <c r="B1099" s="31"/>
      <c r="C1099" s="13" t="s">
        <v>571</v>
      </c>
      <c r="D1099" s="30">
        <v>100</v>
      </c>
      <c r="E1099" s="2" t="s">
        <v>72</v>
      </c>
      <c r="F1099" s="13" t="s">
        <v>4</v>
      </c>
      <c r="G1099" s="3" t="str">
        <f t="shared" si="298"/>
        <v>Approved</v>
      </c>
      <c r="H1099" s="2" t="str">
        <f t="shared" si="299"/>
        <v xml:space="preserve"> </v>
      </c>
      <c r="M1099" s="45" t="str">
        <f t="shared" si="300"/>
        <v>Data</v>
      </c>
    </row>
    <row r="1100" spans="1:13" ht="12.75" customHeight="1">
      <c r="A1100" s="3"/>
      <c r="B1100" s="31"/>
      <c r="C1100" s="13" t="s">
        <v>1396</v>
      </c>
      <c r="D1100" s="30">
        <v>500</v>
      </c>
      <c r="E1100" s="2" t="s">
        <v>72</v>
      </c>
      <c r="F1100" s="13" t="s">
        <v>4</v>
      </c>
      <c r="G1100" s="3" t="str">
        <f t="shared" si="298"/>
        <v>Approved</v>
      </c>
      <c r="H1100" s="2" t="str">
        <f t="shared" si="299"/>
        <v xml:space="preserve"> </v>
      </c>
      <c r="M1100" s="45" t="str">
        <f t="shared" si="300"/>
        <v>Data</v>
      </c>
    </row>
    <row r="1101" spans="1:13" ht="12.75" customHeight="1">
      <c r="A1101" s="3"/>
      <c r="B1101" s="31"/>
      <c r="C1101" s="13" t="s">
        <v>1397</v>
      </c>
      <c r="D1101" s="30">
        <v>1000</v>
      </c>
      <c r="E1101" s="2" t="s">
        <v>72</v>
      </c>
      <c r="F1101" s="13" t="s">
        <v>4</v>
      </c>
      <c r="G1101" s="3" t="str">
        <f t="shared" si="296"/>
        <v>Approved</v>
      </c>
      <c r="H1101" s="2" t="str">
        <f>IF(G1101="Not Approved",LEFT($D$1,4)&amp;""&amp;LEFT($D$2,4)," ")</f>
        <v xml:space="preserve"> </v>
      </c>
      <c r="M1101" s="45" t="str">
        <f t="shared" si="300"/>
        <v>Data</v>
      </c>
    </row>
    <row r="1102" spans="1:13" ht="12.75" customHeight="1">
      <c r="A1102" s="3"/>
      <c r="B1102" s="31"/>
      <c r="C1102" s="13" t="s">
        <v>1398</v>
      </c>
      <c r="D1102" s="30">
        <v>2000</v>
      </c>
      <c r="E1102" s="2" t="s">
        <v>72</v>
      </c>
      <c r="F1102" s="13" t="s">
        <v>4</v>
      </c>
      <c r="G1102" s="3" t="str">
        <f t="shared" si="296"/>
        <v>Approved</v>
      </c>
      <c r="H1102" s="2" t="str">
        <f t="shared" ref="H1102" si="301">IF(G1102="Not Approved",LEFT($D$1,4)&amp;""&amp;LEFT($D$2,4)," ")</f>
        <v xml:space="preserve"> </v>
      </c>
      <c r="M1102" s="45" t="str">
        <f>IF(ISBLANK(#REF!),IF(ISBLANK(#REF!),IF(ISBLANK(#REF!),"Blank","Data"),"Data"),"Data")</f>
        <v>Data</v>
      </c>
    </row>
    <row r="1103" spans="1:13" ht="12.75" customHeight="1">
      <c r="A1103" s="93"/>
      <c r="B1103" s="101"/>
      <c r="C1103" s="91"/>
      <c r="D1103" s="102"/>
      <c r="E1103" s="94"/>
      <c r="F1103" s="111"/>
      <c r="G1103" s="93"/>
      <c r="H1103" s="94"/>
    </row>
    <row r="1104" spans="1:13" ht="12.75" customHeight="1">
      <c r="A1104" s="11" t="s">
        <v>1405</v>
      </c>
      <c r="B1104" s="31" t="s">
        <v>1406</v>
      </c>
      <c r="C1104" s="29" t="s">
        <v>1407</v>
      </c>
      <c r="D1104" s="128">
        <v>40</v>
      </c>
      <c r="E1104" s="2" t="s">
        <v>15</v>
      </c>
      <c r="F1104" s="75" t="s">
        <v>4</v>
      </c>
      <c r="G1104" s="3" t="str">
        <f t="shared" ref="G1104:G1105" si="302">IF(ISBLANK(F1104)," ",IF(F1104=$F$2, "Approved",IF(F1104=$F$1,"Approved","Not Approved")))</f>
        <v>Approved</v>
      </c>
      <c r="H1104" s="2" t="str">
        <f t="shared" ref="H1104:H1105" si="303">IF(G1104="Not Approved",LEFT($D$1,4)&amp;""&amp;LEFT($D$2,4)," ")</f>
        <v xml:space="preserve"> </v>
      </c>
    </row>
    <row r="1105" spans="1:13" ht="12.75" customHeight="1">
      <c r="A1105" s="27" t="s">
        <v>1408</v>
      </c>
      <c r="B1105" s="31"/>
      <c r="C1105" s="29" t="s">
        <v>1409</v>
      </c>
      <c r="D1105" s="128">
        <v>4.75</v>
      </c>
      <c r="E1105" s="2" t="s">
        <v>98</v>
      </c>
      <c r="F1105" s="75" t="s">
        <v>4</v>
      </c>
      <c r="G1105" s="3" t="str">
        <f t="shared" si="302"/>
        <v>Approved</v>
      </c>
      <c r="H1105" s="2" t="str">
        <f t="shared" si="303"/>
        <v xml:space="preserve"> </v>
      </c>
    </row>
    <row r="1106" spans="1:13" ht="12.75" customHeight="1">
      <c r="A1106" s="11" t="s">
        <v>1410</v>
      </c>
      <c r="B1106" s="31" t="s">
        <v>1411</v>
      </c>
      <c r="C1106" s="29" t="s">
        <v>1412</v>
      </c>
      <c r="D1106" s="128">
        <v>0.05</v>
      </c>
      <c r="E1106" s="2" t="s">
        <v>481</v>
      </c>
      <c r="F1106" s="75" t="s">
        <v>4</v>
      </c>
      <c r="G1106" s="3" t="str">
        <f t="shared" ref="G1106:G1107" si="304">IF(ISBLANK(F1106)," ",IF(F1106=$F$2, "Approved",IF(F1106=$F$1,"Approved","Not Approved")))</f>
        <v>Approved</v>
      </c>
      <c r="H1106" s="2" t="str">
        <f t="shared" ref="H1106:H1107" si="305">IF(G1106="Not Approved",LEFT($D$1,4)&amp;""&amp;LEFT($D$2,4)," ")</f>
        <v xml:space="preserve"> </v>
      </c>
    </row>
    <row r="1107" spans="1:13" ht="12.75" customHeight="1">
      <c r="A1107" s="27"/>
      <c r="B1107" s="31"/>
      <c r="C1107" s="29" t="s">
        <v>1413</v>
      </c>
      <c r="D1107" s="128">
        <v>0.25</v>
      </c>
      <c r="E1107" s="2" t="s">
        <v>481</v>
      </c>
      <c r="F1107" s="75" t="s">
        <v>4</v>
      </c>
      <c r="G1107" s="3" t="str">
        <f t="shared" si="304"/>
        <v>Approved</v>
      </c>
      <c r="H1107" s="2" t="str">
        <f t="shared" si="305"/>
        <v xml:space="preserve"> </v>
      </c>
    </row>
    <row r="1108" spans="1:13" ht="12.75" customHeight="1">
      <c r="A1108" s="12" t="s">
        <v>1414</v>
      </c>
      <c r="B1108" s="31" t="s">
        <v>1415</v>
      </c>
      <c r="C1108" s="26" t="s">
        <v>1416</v>
      </c>
      <c r="D1108" s="64">
        <v>195</v>
      </c>
      <c r="E1108" s="13" t="s">
        <v>140</v>
      </c>
      <c r="F1108" s="75" t="s">
        <v>4</v>
      </c>
      <c r="G1108" s="3" t="str">
        <f t="shared" ref="G1108:G1141" si="306">IF(ISBLANK(F1108)," ",IF(F1108=$F$2, "Approved",IF(F1108=$F$1,"Approved","Not Approved")))</f>
        <v>Approved</v>
      </c>
      <c r="H1108" s="2" t="str">
        <f t="shared" ref="H1108:H1111" si="307">IF(G1108="Not Approved",LEFT($D$1,4)&amp;""&amp;LEFT($D$2,4)," ")</f>
        <v xml:space="preserve"> </v>
      </c>
      <c r="M1108" s="45" t="str">
        <f t="shared" ref="M1108:M1111" si="308">IF(ISBLANK(F1109),IF(ISBLANK(B1109),IF(ISBLANK(C1109),"Blank","Data"),"Data"),"Data")</f>
        <v>Data</v>
      </c>
    </row>
    <row r="1109" spans="1:13" ht="12.75" customHeight="1">
      <c r="A1109" s="55" t="str">
        <f>IF(G1109="Approved",A1108,IF(G1109="Not Approved",A1108," "))</f>
        <v>Client Services</v>
      </c>
      <c r="B1109" s="57" t="str">
        <f>IF(G1109="Approved",B1108,IF(G1109="Not Approved",B1108," "))</f>
        <v>92-2907-0011</v>
      </c>
      <c r="C1109" s="26" t="s">
        <v>1417</v>
      </c>
      <c r="D1109" s="64">
        <v>307</v>
      </c>
      <c r="E1109" s="13" t="s">
        <v>140</v>
      </c>
      <c r="F1109" s="75" t="s">
        <v>4</v>
      </c>
      <c r="G1109" s="3" t="str">
        <f t="shared" si="306"/>
        <v>Approved</v>
      </c>
      <c r="H1109" s="2" t="str">
        <f t="shared" si="307"/>
        <v xml:space="preserve"> </v>
      </c>
      <c r="M1109" s="45" t="str">
        <f t="shared" si="308"/>
        <v>Data</v>
      </c>
    </row>
    <row r="1110" spans="1:13" ht="12.75" customHeight="1">
      <c r="A1110" s="55" t="str">
        <f>IF(G1110="Approved",A1109,IF(G1110="Not Approved",A1109," "))</f>
        <v>Client Services</v>
      </c>
      <c r="B1110" s="57" t="str">
        <f>IF(G1110="Approved",B1109,IF(G1110="Not Approved",B1109," "))</f>
        <v>92-2907-0011</v>
      </c>
      <c r="C1110" s="26" t="s">
        <v>1418</v>
      </c>
      <c r="D1110" s="64">
        <v>457</v>
      </c>
      <c r="E1110" s="13" t="s">
        <v>140</v>
      </c>
      <c r="F1110" s="75" t="s">
        <v>4</v>
      </c>
      <c r="G1110" s="3" t="str">
        <f t="shared" si="306"/>
        <v>Approved</v>
      </c>
      <c r="H1110" s="2" t="str">
        <f t="shared" si="307"/>
        <v xml:space="preserve"> </v>
      </c>
      <c r="M1110" s="45" t="str">
        <f t="shared" si="308"/>
        <v>Data</v>
      </c>
    </row>
    <row r="1111" spans="1:13" ht="12.75" customHeight="1">
      <c r="A1111" s="55" t="str">
        <f>IF(G1111="Approved",A1110,IF(G1111="Not Approved",A1110," "))</f>
        <v>Client Services</v>
      </c>
      <c r="B1111" s="57" t="str">
        <f>IF(G1111="Approved",B1110,IF(G1111="Not Approved",B1110," "))</f>
        <v>92-2907-0011</v>
      </c>
      <c r="C1111" s="26" t="s">
        <v>1419</v>
      </c>
      <c r="D1111" s="64">
        <v>1200</v>
      </c>
      <c r="E1111" s="13" t="s">
        <v>140</v>
      </c>
      <c r="F1111" s="75" t="s">
        <v>4</v>
      </c>
      <c r="G1111" s="3" t="str">
        <f t="shared" si="306"/>
        <v>Approved</v>
      </c>
      <c r="H1111" s="2" t="str">
        <f t="shared" si="307"/>
        <v xml:space="preserve"> </v>
      </c>
      <c r="M1111" s="45" t="str">
        <f t="shared" si="308"/>
        <v>Data</v>
      </c>
    </row>
    <row r="1112" spans="1:13" customFormat="1" ht="12.75" customHeight="1">
      <c r="A1112" s="55" t="str">
        <f>IF(G1112="Approved",A1111,IF(G1112="Not Approved",A1111," "))</f>
        <v>Client Services</v>
      </c>
      <c r="B1112" s="57" t="str">
        <f>IF(G1112="Approved",B1111,IF(G1112="Not Approved",B1111," "))</f>
        <v>92-2907-0011</v>
      </c>
      <c r="C1112" s="26" t="s">
        <v>1420</v>
      </c>
      <c r="D1112" s="64">
        <v>90</v>
      </c>
      <c r="E1112" s="13" t="s">
        <v>140</v>
      </c>
      <c r="F1112" s="75" t="s">
        <v>4</v>
      </c>
      <c r="G1112" s="3" t="str">
        <f t="shared" ref="G1112:G1119" si="309">IF(ISBLANK(F1112)," ",IF(F1112=$F$2, "Approved",IF(F1112=$F$1,"Approved","Not Approved")))</f>
        <v>Approved</v>
      </c>
      <c r="H1112" s="2" t="str">
        <f t="shared" ref="H1112" si="310">IF(G1112="Not Approved",LEFT($D$1,4)&amp;""&amp;LEFT($D$2,4)," ")</f>
        <v xml:space="preserve"> </v>
      </c>
      <c r="I1112" s="45"/>
      <c r="J1112" s="45"/>
      <c r="K1112" s="45"/>
      <c r="L1112" s="45"/>
      <c r="M1112" s="45" t="str">
        <f>IF(ISBLANK(#REF!),IF(ISBLANK(#REF!),IF(ISBLANK(#REF!),"Blank","Data"),"Data"),"Data")</f>
        <v>Data</v>
      </c>
    </row>
    <row r="1113" spans="1:13" ht="12.75" customHeight="1">
      <c r="A1113" s="11" t="s">
        <v>1421</v>
      </c>
      <c r="B1113" s="31" t="s">
        <v>1422</v>
      </c>
      <c r="C1113" s="13" t="s">
        <v>1423</v>
      </c>
      <c r="D1113" s="131">
        <v>115.88</v>
      </c>
      <c r="E1113" s="2" t="s">
        <v>15</v>
      </c>
      <c r="F1113" s="75" t="s">
        <v>4</v>
      </c>
      <c r="G1113" s="3" t="str">
        <f t="shared" si="309"/>
        <v>Approved</v>
      </c>
      <c r="H1113" s="2" t="str">
        <f t="shared" ref="H1113" si="311">IF(G1113="Not Approved",LEFT($D$1,4)&amp;""&amp;LEFT($D$2,4)," ")</f>
        <v xml:space="preserve"> </v>
      </c>
    </row>
    <row r="1114" spans="1:13" ht="12.75" customHeight="1">
      <c r="A1114" s="3"/>
      <c r="B1114" s="3"/>
      <c r="C1114" s="13" t="s">
        <v>1424</v>
      </c>
      <c r="D1114" s="67">
        <v>51.09</v>
      </c>
      <c r="E1114" s="2" t="s">
        <v>1425</v>
      </c>
      <c r="F1114" s="75" t="s">
        <v>4</v>
      </c>
      <c r="G1114" s="3" t="str">
        <f t="shared" si="309"/>
        <v>Approved</v>
      </c>
      <c r="H1114" s="2" t="str">
        <f t="shared" ref="H1114:H1119" si="312">IF(G1114="Not Approved",LEFT($D$1,4)&amp;""&amp;LEFT($D$2,4)," ")</f>
        <v xml:space="preserve"> </v>
      </c>
    </row>
    <row r="1115" spans="1:13" ht="12.75" customHeight="1">
      <c r="A1115" s="3"/>
      <c r="B1115" s="3"/>
      <c r="C1115" s="13" t="s">
        <v>1426</v>
      </c>
      <c r="D1115" s="67">
        <v>32.619999999999997</v>
      </c>
      <c r="E1115" s="2" t="s">
        <v>1425</v>
      </c>
      <c r="F1115" s="75" t="s">
        <v>4</v>
      </c>
      <c r="G1115" s="3" t="str">
        <f t="shared" si="309"/>
        <v>Approved</v>
      </c>
      <c r="H1115" s="2" t="str">
        <f t="shared" si="312"/>
        <v xml:space="preserve"> </v>
      </c>
    </row>
    <row r="1116" spans="1:13" ht="12.75" customHeight="1">
      <c r="A1116" s="3"/>
      <c r="B1116" s="3"/>
      <c r="C1116" s="23" t="s">
        <v>1427</v>
      </c>
      <c r="D1116" s="67">
        <v>134.02000000000001</v>
      </c>
      <c r="E1116" s="2" t="s">
        <v>1425</v>
      </c>
      <c r="F1116" s="75" t="s">
        <v>4</v>
      </c>
      <c r="G1116" s="3" t="str">
        <f t="shared" si="309"/>
        <v>Approved</v>
      </c>
      <c r="H1116" s="2" t="str">
        <f t="shared" si="312"/>
        <v xml:space="preserve"> </v>
      </c>
    </row>
    <row r="1117" spans="1:13" ht="12.75" customHeight="1">
      <c r="A1117" s="3"/>
      <c r="B1117" s="3"/>
      <c r="C1117" s="13" t="s">
        <v>1428</v>
      </c>
      <c r="D1117" s="67">
        <v>0.35089999999999999</v>
      </c>
      <c r="E1117" s="2" t="s">
        <v>1429</v>
      </c>
      <c r="F1117" s="75" t="s">
        <v>4</v>
      </c>
      <c r="G1117" s="3" t="str">
        <f t="shared" si="309"/>
        <v>Approved</v>
      </c>
      <c r="H1117" s="2" t="str">
        <f t="shared" si="312"/>
        <v xml:space="preserve"> </v>
      </c>
    </row>
    <row r="1118" spans="1:13" ht="12.75">
      <c r="A1118" s="3"/>
      <c r="B1118" s="3"/>
      <c r="C1118" s="13" t="s">
        <v>1430</v>
      </c>
      <c r="D1118" s="131">
        <v>111.23</v>
      </c>
      <c r="E1118" s="2" t="s">
        <v>1431</v>
      </c>
      <c r="F1118" s="75" t="s">
        <v>4</v>
      </c>
      <c r="G1118" s="3" t="str">
        <f t="shared" si="309"/>
        <v>Approved</v>
      </c>
      <c r="H1118" s="2" t="str">
        <f t="shared" si="312"/>
        <v xml:space="preserve"> </v>
      </c>
      <c r="M1118" s="45" t="str">
        <f t="shared" ref="M1118:M1143" si="313">IF(ISBLANK(F1119),IF(ISBLANK(B1119),IF(ISBLANK(C1119),"Blank","Data"),"Data"),"Data")</f>
        <v>Data</v>
      </c>
    </row>
    <row r="1119" spans="1:13" ht="12.75">
      <c r="A1119" s="51">
        <f>IF(G1119="Approved",A878,IF(G1119="Not Approved",A878," "))</f>
        <v>0</v>
      </c>
      <c r="B1119" s="31"/>
      <c r="C1119" s="13" t="s">
        <v>1432</v>
      </c>
      <c r="D1119" s="59">
        <v>117124</v>
      </c>
      <c r="E1119" s="13" t="s">
        <v>1433</v>
      </c>
      <c r="F1119" s="75" t="s">
        <v>4</v>
      </c>
      <c r="G1119" s="3" t="str">
        <f t="shared" ref="G1119" si="314">IF(ISBLANK(F1119)," ",IF(F1119=$F$2, "Approved",IF(F1119=$F$1,"Approved","Not Approved")))</f>
        <v>Approved</v>
      </c>
      <c r="H1119" s="2" t="str">
        <f t="shared" si="312"/>
        <v xml:space="preserve"> </v>
      </c>
      <c r="M1119" s="45" t="str">
        <f t="shared" si="313"/>
        <v>Data</v>
      </c>
    </row>
    <row r="1120" spans="1:13" ht="12.75" customHeight="1">
      <c r="A1120" s="12" t="s">
        <v>1434</v>
      </c>
      <c r="B1120" s="31" t="s">
        <v>1435</v>
      </c>
      <c r="C1120" s="26" t="s">
        <v>1436</v>
      </c>
      <c r="D1120" s="30">
        <v>4.95</v>
      </c>
      <c r="E1120" s="26" t="s">
        <v>182</v>
      </c>
      <c r="F1120" s="75" t="s">
        <v>4</v>
      </c>
      <c r="G1120" s="3" t="str">
        <f t="shared" si="306"/>
        <v>Approved</v>
      </c>
      <c r="H1120" s="2" t="str">
        <f t="shared" ref="H1120:H1154" si="315">IF(G1120="Not Approved",LEFT($D$1,4)&amp;""&amp;LEFT($D$2,4)," ")</f>
        <v xml:space="preserve"> </v>
      </c>
      <c r="M1120" s="45" t="str">
        <f t="shared" si="313"/>
        <v>Data</v>
      </c>
    </row>
    <row r="1121" spans="1:13" ht="12.75" customHeight="1">
      <c r="A1121" s="55">
        <f>IF(G1121="Approved",A1119,IF(G1121="Not Approved",A1119," "))</f>
        <v>0</v>
      </c>
      <c r="B1121" s="57">
        <f>IF(G1121="Approved",B1119,IF(G1121="Not Approved",B1119," "))</f>
        <v>0</v>
      </c>
      <c r="C1121" s="26" t="s">
        <v>1437</v>
      </c>
      <c r="D1121" s="30">
        <v>25</v>
      </c>
      <c r="E1121" s="26" t="s">
        <v>182</v>
      </c>
      <c r="F1121" s="75" t="s">
        <v>4</v>
      </c>
      <c r="G1121" s="3" t="str">
        <f t="shared" ref="G1121" si="316">IF(ISBLANK(F1121)," ",IF(F1121=$F$2, "Approved",IF(F1121=$F$1,"Approved","Not Approved")))</f>
        <v>Approved</v>
      </c>
      <c r="H1121" s="2" t="str">
        <f t="shared" si="315"/>
        <v xml:space="preserve"> </v>
      </c>
      <c r="M1121" s="45" t="str">
        <f t="shared" si="313"/>
        <v>Data</v>
      </c>
    </row>
    <row r="1122" spans="1:13" ht="12.75" customHeight="1">
      <c r="A1122" s="55" t="str">
        <f>IF(G1122="Approved",A1120,IF(G1122="Not Approved",A1120," "))</f>
        <v>Infrastructure</v>
      </c>
      <c r="B1122" s="57" t="str">
        <f>IF(G1122="Approved",B1120,IF(G1122="Not Approved",B1120," "))</f>
        <v>92-2910-0010</v>
      </c>
      <c r="C1122" s="26" t="s">
        <v>1438</v>
      </c>
      <c r="D1122" s="30">
        <v>50</v>
      </c>
      <c r="E1122" s="26" t="s">
        <v>182</v>
      </c>
      <c r="F1122" s="75" t="s">
        <v>4</v>
      </c>
      <c r="G1122" s="3" t="str">
        <f t="shared" si="306"/>
        <v>Approved</v>
      </c>
      <c r="H1122" s="2" t="str">
        <f t="shared" si="315"/>
        <v xml:space="preserve"> </v>
      </c>
      <c r="M1122" s="45" t="str">
        <f t="shared" si="313"/>
        <v>Data</v>
      </c>
    </row>
    <row r="1123" spans="1:13" ht="12.75" customHeight="1">
      <c r="A1123" s="55" t="str">
        <f>IF(G1123="Approved",A1122,IF(G1123="Not Approved",A1122," "))</f>
        <v>Infrastructure</v>
      </c>
      <c r="B1123" s="57" t="str">
        <f>IF(G1123="Approved",B1122,IF(G1123="Not Approved",B1122," "))</f>
        <v>92-2910-0010</v>
      </c>
      <c r="C1123" s="26" t="s">
        <v>1439</v>
      </c>
      <c r="D1123" s="30">
        <v>11</v>
      </c>
      <c r="E1123" s="26" t="s">
        <v>182</v>
      </c>
      <c r="F1123" s="75" t="s">
        <v>4</v>
      </c>
      <c r="G1123" s="3" t="str">
        <f t="shared" si="306"/>
        <v>Approved</v>
      </c>
      <c r="H1123" s="2" t="str">
        <f t="shared" si="315"/>
        <v xml:space="preserve"> </v>
      </c>
      <c r="M1123" s="45" t="str">
        <f t="shared" si="313"/>
        <v>Data</v>
      </c>
    </row>
    <row r="1124" spans="1:13" ht="12.75" customHeight="1">
      <c r="A1124" s="55" t="str">
        <f>IF(G1124="Approved",A1123,IF(G1124="Not Approved",A1123," "))</f>
        <v>Infrastructure</v>
      </c>
      <c r="B1124" s="57" t="str">
        <f>IF(G1124="Approved",B1123,IF(G1124="Not Approved",B1123," "))</f>
        <v>92-2910-0010</v>
      </c>
      <c r="C1124" s="26" t="s">
        <v>1440</v>
      </c>
      <c r="D1124" s="30">
        <v>5</v>
      </c>
      <c r="E1124" s="26" t="s">
        <v>182</v>
      </c>
      <c r="F1124" s="75" t="s">
        <v>4</v>
      </c>
      <c r="G1124" s="3" t="str">
        <f t="shared" si="306"/>
        <v>Approved</v>
      </c>
      <c r="H1124" s="2" t="str">
        <f t="shared" si="315"/>
        <v xml:space="preserve"> </v>
      </c>
      <c r="M1124" s="45" t="str">
        <f t="shared" si="313"/>
        <v>Data</v>
      </c>
    </row>
    <row r="1125" spans="1:13" ht="12.75" customHeight="1">
      <c r="A1125" s="55" t="str">
        <f>IF(G1125="Approved",A1124,IF(G1125="Not Approved",A1124," "))</f>
        <v>Infrastructure</v>
      </c>
      <c r="B1125" s="57" t="str">
        <f>IF(G1125="Approved",B1124,IF(G1125="Not Approved",B1124," "))</f>
        <v>92-2910-0010</v>
      </c>
      <c r="C1125" s="26" t="s">
        <v>1441</v>
      </c>
      <c r="D1125" s="30">
        <v>3</v>
      </c>
      <c r="E1125" s="26" t="s">
        <v>182</v>
      </c>
      <c r="F1125" s="75" t="s">
        <v>4</v>
      </c>
      <c r="G1125" s="3" t="str">
        <f t="shared" si="306"/>
        <v>Approved</v>
      </c>
      <c r="H1125" s="2" t="str">
        <f t="shared" si="315"/>
        <v xml:space="preserve"> </v>
      </c>
      <c r="M1125" s="45" t="str">
        <f t="shared" si="313"/>
        <v>Data</v>
      </c>
    </row>
    <row r="1126" spans="1:13" ht="12.75" customHeight="1">
      <c r="A1126" s="55" t="str">
        <f>IF(G1126="Approved",A1125,IF(G1126="Not Approved",A1125," "))</f>
        <v>Infrastructure</v>
      </c>
      <c r="B1126" s="57" t="str">
        <f>IF(G1126="Approved",B1125,IF(G1126="Not Approved",B1125," "))</f>
        <v>92-2910-0010</v>
      </c>
      <c r="C1126" s="26" t="s">
        <v>1442</v>
      </c>
      <c r="D1126" s="30">
        <v>366.67</v>
      </c>
      <c r="E1126" s="26" t="s">
        <v>182</v>
      </c>
      <c r="F1126" s="75" t="s">
        <v>4</v>
      </c>
      <c r="G1126" s="3" t="str">
        <f t="shared" si="306"/>
        <v>Approved</v>
      </c>
      <c r="H1126" s="2" t="str">
        <f t="shared" si="315"/>
        <v xml:space="preserve"> </v>
      </c>
      <c r="M1126" s="45" t="str">
        <f t="shared" si="313"/>
        <v>Data</v>
      </c>
    </row>
    <row r="1127" spans="1:13" ht="12.75" customHeight="1">
      <c r="A1127" s="55" t="str">
        <f>IF(G1127="Approved",A1125,IF(G1127="Not Approved",A1125," "))</f>
        <v>Infrastructure</v>
      </c>
      <c r="B1127" s="57" t="str">
        <f>IF(G1127="Approved",B1125,IF(G1127="Not Approved",B1125," "))</f>
        <v>92-2910-0010</v>
      </c>
      <c r="C1127" s="26" t="s">
        <v>1443</v>
      </c>
      <c r="D1127" s="30">
        <v>8333</v>
      </c>
      <c r="E1127" s="26" t="s">
        <v>182</v>
      </c>
      <c r="F1127" s="75" t="s">
        <v>4</v>
      </c>
      <c r="G1127" s="3" t="str">
        <f t="shared" ref="G1127" si="317">IF(ISBLANK(F1127)," ",IF(F1127=$F$2, "Approved",IF(F1127=$F$1,"Approved","Not Approved")))</f>
        <v>Approved</v>
      </c>
      <c r="H1127" s="2" t="str">
        <f t="shared" si="315"/>
        <v xml:space="preserve"> </v>
      </c>
      <c r="M1127" s="45" t="str">
        <f t="shared" si="313"/>
        <v>Data</v>
      </c>
    </row>
    <row r="1128" spans="1:13" ht="12.75" customHeight="1">
      <c r="A1128" s="55" t="str">
        <f>IF(G1128="Approved",A1126,IF(G1128="Not Approved",A1126," "))</f>
        <v>Infrastructure</v>
      </c>
      <c r="B1128" s="57" t="str">
        <f>IF(G1128="Approved",B1126,IF(G1128="Not Approved",B1126," "))</f>
        <v>92-2910-0010</v>
      </c>
      <c r="C1128" s="26" t="s">
        <v>1444</v>
      </c>
      <c r="D1128" s="30">
        <v>14807</v>
      </c>
      <c r="E1128" s="26" t="s">
        <v>1445</v>
      </c>
      <c r="F1128" s="75" t="s">
        <v>4</v>
      </c>
      <c r="G1128" s="3" t="str">
        <f t="shared" si="306"/>
        <v>Approved</v>
      </c>
      <c r="H1128" s="2" t="str">
        <f t="shared" si="315"/>
        <v xml:space="preserve"> </v>
      </c>
      <c r="M1128" s="45" t="str">
        <f t="shared" si="313"/>
        <v>Data</v>
      </c>
    </row>
    <row r="1129" spans="1:13" ht="12.75" customHeight="1">
      <c r="A1129" s="55" t="str">
        <f t="shared" ref="A1129:A1144" si="318">IF(G1129="Approved",A1128,IF(G1129="Not Approved",A1128," "))</f>
        <v>Infrastructure</v>
      </c>
      <c r="B1129" s="57" t="str">
        <f t="shared" ref="B1129:B1144" si="319">IF(G1129="Approved",B1128,IF(G1129="Not Approved",B1128," "))</f>
        <v>92-2910-0010</v>
      </c>
      <c r="C1129" s="26" t="s">
        <v>1446</v>
      </c>
      <c r="D1129" s="30">
        <v>5000</v>
      </c>
      <c r="E1129" s="26" t="s">
        <v>182</v>
      </c>
      <c r="F1129" s="75" t="s">
        <v>4</v>
      </c>
      <c r="G1129" s="3" t="str">
        <f t="shared" si="306"/>
        <v>Approved</v>
      </c>
      <c r="H1129" s="2" t="str">
        <f t="shared" si="315"/>
        <v xml:space="preserve"> </v>
      </c>
      <c r="M1129" s="45" t="str">
        <f t="shared" si="313"/>
        <v>Data</v>
      </c>
    </row>
    <row r="1130" spans="1:13" ht="12.75" customHeight="1">
      <c r="A1130" s="55" t="str">
        <f t="shared" si="318"/>
        <v>Infrastructure</v>
      </c>
      <c r="B1130" s="57" t="str">
        <f t="shared" si="319"/>
        <v>92-2910-0010</v>
      </c>
      <c r="C1130" s="26" t="s">
        <v>1447</v>
      </c>
      <c r="D1130" s="30">
        <v>25000</v>
      </c>
      <c r="E1130" s="26" t="s">
        <v>182</v>
      </c>
      <c r="F1130" s="75" t="s">
        <v>4</v>
      </c>
      <c r="G1130" s="3" t="str">
        <f t="shared" si="306"/>
        <v>Approved</v>
      </c>
      <c r="H1130" s="2" t="str">
        <f t="shared" si="315"/>
        <v xml:space="preserve"> </v>
      </c>
      <c r="M1130" s="45" t="str">
        <f t="shared" si="313"/>
        <v>Data</v>
      </c>
    </row>
    <row r="1131" spans="1:13" ht="12.75" customHeight="1">
      <c r="A1131" s="55" t="str">
        <f t="shared" si="318"/>
        <v>Infrastructure</v>
      </c>
      <c r="B1131" s="57" t="str">
        <f t="shared" si="319"/>
        <v>92-2910-0010</v>
      </c>
      <c r="C1131" s="26" t="s">
        <v>1448</v>
      </c>
      <c r="D1131" s="30">
        <v>275</v>
      </c>
      <c r="E1131" s="26" t="s">
        <v>1235</v>
      </c>
      <c r="F1131" s="75" t="s">
        <v>4</v>
      </c>
      <c r="G1131" s="3" t="str">
        <f t="shared" si="306"/>
        <v>Approved</v>
      </c>
      <c r="H1131" s="2" t="str">
        <f t="shared" si="315"/>
        <v xml:space="preserve"> </v>
      </c>
      <c r="M1131" s="45" t="str">
        <f t="shared" si="313"/>
        <v>Data</v>
      </c>
    </row>
    <row r="1132" spans="1:13" ht="12.75" customHeight="1">
      <c r="A1132" s="55" t="str">
        <f t="shared" si="318"/>
        <v>Infrastructure</v>
      </c>
      <c r="B1132" s="57" t="str">
        <f t="shared" si="319"/>
        <v>92-2910-0010</v>
      </c>
      <c r="C1132" s="26" t="s">
        <v>1449</v>
      </c>
      <c r="D1132" s="30">
        <v>350</v>
      </c>
      <c r="E1132" s="26" t="s">
        <v>1235</v>
      </c>
      <c r="F1132" s="75" t="s">
        <v>4</v>
      </c>
      <c r="G1132" s="3" t="str">
        <f t="shared" si="306"/>
        <v>Approved</v>
      </c>
      <c r="H1132" s="2" t="str">
        <f t="shared" si="315"/>
        <v xml:space="preserve"> </v>
      </c>
      <c r="M1132" s="45" t="str">
        <f t="shared" si="313"/>
        <v>Data</v>
      </c>
    </row>
    <row r="1133" spans="1:13" ht="12.75" customHeight="1">
      <c r="A1133" s="55" t="str">
        <f t="shared" si="318"/>
        <v>Infrastructure</v>
      </c>
      <c r="B1133" s="57" t="str">
        <f t="shared" si="319"/>
        <v>92-2910-0010</v>
      </c>
      <c r="C1133" s="26" t="s">
        <v>1450</v>
      </c>
      <c r="D1133" s="30">
        <v>425</v>
      </c>
      <c r="E1133" s="26" t="s">
        <v>1235</v>
      </c>
      <c r="F1133" s="75" t="s">
        <v>4</v>
      </c>
      <c r="G1133" s="3" t="str">
        <f t="shared" si="306"/>
        <v>Approved</v>
      </c>
      <c r="H1133" s="2" t="str">
        <f t="shared" si="315"/>
        <v xml:space="preserve"> </v>
      </c>
      <c r="M1133" s="45" t="str">
        <f t="shared" si="313"/>
        <v>Data</v>
      </c>
    </row>
    <row r="1134" spans="1:13" ht="12.75" customHeight="1">
      <c r="A1134" s="55" t="str">
        <f t="shared" si="318"/>
        <v>Infrastructure</v>
      </c>
      <c r="B1134" s="57" t="str">
        <f t="shared" si="319"/>
        <v>92-2910-0010</v>
      </c>
      <c r="C1134" s="26" t="s">
        <v>1451</v>
      </c>
      <c r="D1134" s="30">
        <v>12</v>
      </c>
      <c r="E1134" s="26" t="s">
        <v>182</v>
      </c>
      <c r="F1134" s="75" t="s">
        <v>4</v>
      </c>
      <c r="G1134" s="3" t="str">
        <f t="shared" si="306"/>
        <v>Approved</v>
      </c>
      <c r="H1134" s="2" t="str">
        <f t="shared" si="315"/>
        <v xml:space="preserve"> </v>
      </c>
      <c r="M1134" s="45" t="str">
        <f t="shared" si="313"/>
        <v>Data</v>
      </c>
    </row>
    <row r="1135" spans="1:13" ht="12.75" customHeight="1">
      <c r="A1135" s="55" t="str">
        <f t="shared" si="318"/>
        <v>Infrastructure</v>
      </c>
      <c r="B1135" s="57" t="str">
        <f t="shared" si="319"/>
        <v>92-2910-0010</v>
      </c>
      <c r="C1135" s="26" t="s">
        <v>1452</v>
      </c>
      <c r="D1135" s="30">
        <v>6</v>
      </c>
      <c r="E1135" s="26" t="s">
        <v>231</v>
      </c>
      <c r="F1135" s="75" t="s">
        <v>4</v>
      </c>
      <c r="G1135" s="3" t="str">
        <f t="shared" si="306"/>
        <v>Approved</v>
      </c>
      <c r="H1135" s="2" t="str">
        <f t="shared" si="315"/>
        <v xml:space="preserve"> </v>
      </c>
      <c r="M1135" s="45" t="str">
        <f t="shared" si="313"/>
        <v>Data</v>
      </c>
    </row>
    <row r="1136" spans="1:13" ht="12.75" customHeight="1">
      <c r="A1136" s="55" t="str">
        <f t="shared" si="318"/>
        <v>Infrastructure</v>
      </c>
      <c r="B1136" s="57" t="str">
        <f t="shared" si="319"/>
        <v>92-2910-0010</v>
      </c>
      <c r="C1136" s="26" t="s">
        <v>1453</v>
      </c>
      <c r="D1136" s="30">
        <v>0.5</v>
      </c>
      <c r="E1136" s="26" t="s">
        <v>182</v>
      </c>
      <c r="F1136" s="75" t="s">
        <v>4</v>
      </c>
      <c r="G1136" s="3" t="str">
        <f t="shared" si="306"/>
        <v>Approved</v>
      </c>
      <c r="H1136" s="2" t="str">
        <f t="shared" si="315"/>
        <v xml:space="preserve"> </v>
      </c>
      <c r="M1136" s="45" t="str">
        <f t="shared" si="313"/>
        <v>Data</v>
      </c>
    </row>
    <row r="1137" spans="1:13" ht="12.75" customHeight="1">
      <c r="A1137" s="55" t="str">
        <f t="shared" si="318"/>
        <v>Infrastructure</v>
      </c>
      <c r="B1137" s="57" t="str">
        <f t="shared" si="319"/>
        <v>92-2910-0010</v>
      </c>
      <c r="C1137" s="26" t="s">
        <v>1454</v>
      </c>
      <c r="D1137" s="30">
        <v>1.75</v>
      </c>
      <c r="E1137" s="26" t="s">
        <v>182</v>
      </c>
      <c r="F1137" s="75" t="s">
        <v>4</v>
      </c>
      <c r="G1137" s="3" t="str">
        <f t="shared" si="306"/>
        <v>Approved</v>
      </c>
      <c r="H1137" s="2" t="str">
        <f t="shared" si="315"/>
        <v xml:space="preserve"> </v>
      </c>
      <c r="M1137" s="45" t="str">
        <f t="shared" si="313"/>
        <v>Data</v>
      </c>
    </row>
    <row r="1138" spans="1:13" ht="12.75" customHeight="1">
      <c r="A1138" s="55" t="str">
        <f t="shared" si="318"/>
        <v>Infrastructure</v>
      </c>
      <c r="B1138" s="57" t="str">
        <f t="shared" si="319"/>
        <v>92-2910-0010</v>
      </c>
      <c r="C1138" s="26" t="s">
        <v>1455</v>
      </c>
      <c r="D1138" s="30">
        <v>3</v>
      </c>
      <c r="E1138" s="26" t="s">
        <v>182</v>
      </c>
      <c r="F1138" s="75" t="s">
        <v>4</v>
      </c>
      <c r="G1138" s="3" t="str">
        <f t="shared" si="306"/>
        <v>Approved</v>
      </c>
      <c r="H1138" s="2" t="str">
        <f t="shared" si="315"/>
        <v xml:space="preserve"> </v>
      </c>
      <c r="M1138" s="45" t="str">
        <f t="shared" si="313"/>
        <v>Data</v>
      </c>
    </row>
    <row r="1139" spans="1:13" ht="12.75" customHeight="1">
      <c r="A1139" s="55" t="str">
        <f t="shared" si="318"/>
        <v>Infrastructure</v>
      </c>
      <c r="B1139" s="57" t="str">
        <f t="shared" si="319"/>
        <v>92-2910-0010</v>
      </c>
      <c r="C1139" s="26" t="s">
        <v>1456</v>
      </c>
      <c r="D1139" s="30">
        <v>12</v>
      </c>
      <c r="E1139" s="26" t="s">
        <v>182</v>
      </c>
      <c r="F1139" s="75" t="s">
        <v>4</v>
      </c>
      <c r="G1139" s="3" t="str">
        <f t="shared" si="306"/>
        <v>Approved</v>
      </c>
      <c r="H1139" s="2" t="str">
        <f t="shared" si="315"/>
        <v xml:space="preserve"> </v>
      </c>
      <c r="M1139" s="45" t="str">
        <f t="shared" si="313"/>
        <v>Data</v>
      </c>
    </row>
    <row r="1140" spans="1:13" ht="12.75" customHeight="1">
      <c r="A1140" s="55" t="str">
        <f t="shared" si="318"/>
        <v>Infrastructure</v>
      </c>
      <c r="B1140" s="57" t="str">
        <f t="shared" si="319"/>
        <v>92-2910-0010</v>
      </c>
      <c r="C1140" s="26" t="s">
        <v>1457</v>
      </c>
      <c r="D1140" s="30">
        <v>3</v>
      </c>
      <c r="E1140" s="26" t="s">
        <v>182</v>
      </c>
      <c r="F1140" s="75" t="s">
        <v>4</v>
      </c>
      <c r="G1140" s="3" t="str">
        <f t="shared" si="306"/>
        <v>Approved</v>
      </c>
      <c r="H1140" s="2" t="str">
        <f t="shared" si="315"/>
        <v xml:space="preserve"> </v>
      </c>
      <c r="M1140" s="45" t="str">
        <f t="shared" si="313"/>
        <v>Data</v>
      </c>
    </row>
    <row r="1141" spans="1:13" ht="12.75" customHeight="1">
      <c r="A1141" s="55" t="str">
        <f t="shared" si="318"/>
        <v>Infrastructure</v>
      </c>
      <c r="B1141" s="57" t="str">
        <f t="shared" si="319"/>
        <v>92-2910-0010</v>
      </c>
      <c r="C1141" s="26" t="s">
        <v>1458</v>
      </c>
      <c r="D1141" s="30">
        <v>62612.480000000003</v>
      </c>
      <c r="E1141" s="26" t="s">
        <v>182</v>
      </c>
      <c r="F1141" s="75" t="s">
        <v>4</v>
      </c>
      <c r="G1141" s="3" t="str">
        <f t="shared" si="306"/>
        <v>Approved</v>
      </c>
      <c r="H1141" s="2" t="str">
        <f t="shared" si="315"/>
        <v xml:space="preserve"> </v>
      </c>
      <c r="M1141" s="45" t="str">
        <f t="shared" si="313"/>
        <v>Data</v>
      </c>
    </row>
    <row r="1142" spans="1:13" ht="12.75" customHeight="1">
      <c r="A1142" s="55" t="str">
        <f t="shared" si="318"/>
        <v>Infrastructure</v>
      </c>
      <c r="B1142" s="57" t="str">
        <f t="shared" si="319"/>
        <v>92-2910-0010</v>
      </c>
      <c r="C1142" s="26" t="s">
        <v>1459</v>
      </c>
      <c r="D1142" s="30">
        <v>22917</v>
      </c>
      <c r="E1142" s="26" t="s">
        <v>182</v>
      </c>
      <c r="F1142" s="75" t="s">
        <v>4</v>
      </c>
      <c r="G1142" s="3" t="str">
        <f t="shared" ref="G1142:G1165" si="320">IF(ISBLANK(F1142)," ",IF(F1142=$F$2, "Approved",IF(F1142=$F$1,"Approved","Not Approved")))</f>
        <v>Approved</v>
      </c>
      <c r="H1142" s="2" t="str">
        <f t="shared" si="315"/>
        <v xml:space="preserve"> </v>
      </c>
      <c r="M1142" s="45" t="str">
        <f t="shared" si="313"/>
        <v>Data</v>
      </c>
    </row>
    <row r="1143" spans="1:13" ht="12.75" customHeight="1">
      <c r="A1143" s="55" t="str">
        <f t="shared" si="318"/>
        <v>Infrastructure</v>
      </c>
      <c r="B1143" s="57" t="str">
        <f t="shared" si="319"/>
        <v>92-2910-0010</v>
      </c>
      <c r="C1143" s="26" t="s">
        <v>1460</v>
      </c>
      <c r="D1143" s="30">
        <v>18750</v>
      </c>
      <c r="E1143" s="26" t="s">
        <v>182</v>
      </c>
      <c r="F1143" s="75" t="s">
        <v>4</v>
      </c>
      <c r="G1143" s="3" t="str">
        <f t="shared" si="320"/>
        <v>Approved</v>
      </c>
      <c r="H1143" s="2" t="str">
        <f t="shared" si="315"/>
        <v xml:space="preserve"> </v>
      </c>
      <c r="M1143" s="45" t="str">
        <f t="shared" si="313"/>
        <v>Data</v>
      </c>
    </row>
    <row r="1144" spans="1:13" ht="12.75" customHeight="1">
      <c r="A1144" s="55" t="str">
        <f t="shared" si="318"/>
        <v>Infrastructure</v>
      </c>
      <c r="B1144" s="57" t="str">
        <f t="shared" si="319"/>
        <v>92-2910-0010</v>
      </c>
      <c r="C1144" s="26" t="s">
        <v>1461</v>
      </c>
      <c r="D1144" s="30">
        <v>0.1</v>
      </c>
      <c r="E1144" s="71" t="s">
        <v>1462</v>
      </c>
      <c r="F1144" s="75" t="s">
        <v>4</v>
      </c>
      <c r="G1144" s="3" t="str">
        <f t="shared" si="320"/>
        <v>Approved</v>
      </c>
      <c r="H1144" s="2" t="str">
        <f t="shared" si="315"/>
        <v xml:space="preserve"> </v>
      </c>
      <c r="M1144" s="45" t="str">
        <f>IF(ISBLANK(#REF!),IF(ISBLANK(#REF!),IF(ISBLANK(#REF!),"Blank","Data"),"Data"),"Data")</f>
        <v>Data</v>
      </c>
    </row>
    <row r="1145" spans="1:13" ht="12.75" customHeight="1">
      <c r="A1145" s="55"/>
      <c r="B1145" s="57"/>
      <c r="C1145" s="26" t="s">
        <v>1463</v>
      </c>
      <c r="D1145" s="30">
        <v>75</v>
      </c>
      <c r="E1145" s="71" t="s">
        <v>1464</v>
      </c>
      <c r="F1145" s="75" t="s">
        <v>4</v>
      </c>
      <c r="G1145" s="3" t="str">
        <f t="shared" si="320"/>
        <v>Approved</v>
      </c>
      <c r="H1145" s="2" t="str">
        <f t="shared" si="315"/>
        <v xml:space="preserve"> </v>
      </c>
    </row>
    <row r="1146" spans="1:13" ht="12.75" customHeight="1">
      <c r="A1146" s="55"/>
      <c r="B1146" s="57"/>
      <c r="C1146" s="26" t="s">
        <v>1465</v>
      </c>
      <c r="D1146" s="30">
        <v>75</v>
      </c>
      <c r="E1146" s="71" t="s">
        <v>1464</v>
      </c>
      <c r="F1146" s="75" t="s">
        <v>4</v>
      </c>
      <c r="G1146" s="3" t="str">
        <f t="shared" si="320"/>
        <v>Approved</v>
      </c>
      <c r="H1146" s="2" t="str">
        <f t="shared" si="315"/>
        <v xml:space="preserve"> </v>
      </c>
      <c r="M1146" s="45" t="str">
        <f t="shared" ref="M1146:M1150" si="321">IF(ISBLANK(F1147),IF(ISBLANK(B1147),IF(ISBLANK(C1147),"Blank","Data"),"Data"),"Data")</f>
        <v>Data</v>
      </c>
    </row>
    <row r="1147" spans="1:13" ht="12.75" customHeight="1">
      <c r="A1147" s="55" t="e">
        <f>IF(G1147="Approved",#REF!,IF(G1147="Not Approved",#REF!," "))</f>
        <v>#REF!</v>
      </c>
      <c r="B1147" s="57" t="e">
        <f>IF(G1147="Approved",#REF!,IF(G1147="Not Approved",#REF!," "))</f>
        <v>#REF!</v>
      </c>
      <c r="C1147" s="26" t="s">
        <v>1466</v>
      </c>
      <c r="D1147" s="30">
        <v>44.51</v>
      </c>
      <c r="E1147" s="71" t="s">
        <v>1467</v>
      </c>
      <c r="F1147" s="75" t="s">
        <v>4</v>
      </c>
      <c r="G1147" s="3" t="str">
        <f t="shared" si="320"/>
        <v>Approved</v>
      </c>
      <c r="H1147" s="2" t="str">
        <f t="shared" si="315"/>
        <v xml:space="preserve"> </v>
      </c>
      <c r="M1147" s="45" t="str">
        <f t="shared" si="321"/>
        <v>Data</v>
      </c>
    </row>
    <row r="1148" spans="1:13" ht="12.75" customHeight="1">
      <c r="A1148" s="55" t="e">
        <f>IF(G1148="Approved",A1147,IF(G1148="Not Approved",A1147," "))</f>
        <v>#REF!</v>
      </c>
      <c r="B1148" s="57" t="e">
        <f t="shared" ref="B1148:B1151" si="322">IF(G1148="Approved",B1147,IF(G1148="Not Approved",B1147," "))</f>
        <v>#REF!</v>
      </c>
      <c r="C1148" s="26" t="s">
        <v>1468</v>
      </c>
      <c r="D1148" s="30">
        <v>4.17</v>
      </c>
      <c r="E1148" s="71" t="s">
        <v>1462</v>
      </c>
      <c r="F1148" s="75" t="s">
        <v>4</v>
      </c>
      <c r="G1148" s="3" t="str">
        <f t="shared" si="320"/>
        <v>Approved</v>
      </c>
      <c r="H1148" s="2" t="str">
        <f t="shared" si="315"/>
        <v xml:space="preserve"> </v>
      </c>
      <c r="M1148" s="45" t="str">
        <f t="shared" si="321"/>
        <v>Data</v>
      </c>
    </row>
    <row r="1149" spans="1:13" ht="12.75" customHeight="1">
      <c r="A1149" s="55" t="e">
        <f>IF(G1149="Approved",A1148,IF(G1149="Not Approved",A1148," "))</f>
        <v>#REF!</v>
      </c>
      <c r="B1149" s="57" t="e">
        <f t="shared" si="322"/>
        <v>#REF!</v>
      </c>
      <c r="C1149" s="26" t="s">
        <v>1469</v>
      </c>
      <c r="D1149" s="30">
        <v>8.34</v>
      </c>
      <c r="E1149" s="71" t="s">
        <v>1470</v>
      </c>
      <c r="F1149" s="75" t="s">
        <v>4</v>
      </c>
      <c r="G1149" s="3" t="str">
        <f t="shared" si="320"/>
        <v>Approved</v>
      </c>
      <c r="H1149" s="2" t="str">
        <f t="shared" si="315"/>
        <v xml:space="preserve"> </v>
      </c>
      <c r="M1149" s="45" t="str">
        <f>IF(ISBLANK(#REF!),IF(ISBLANK(#REF!),IF(ISBLANK(#REF!),"Blank","Data"),"Data"),"Data")</f>
        <v>Data</v>
      </c>
    </row>
    <row r="1150" spans="1:13" ht="12.75" customHeight="1">
      <c r="A1150" s="55" t="e">
        <f>IF(G1150="Approved",#REF!,IF(G1150="Not Approved",#REF!," "))</f>
        <v>#REF!</v>
      </c>
      <c r="B1150" s="57" t="e">
        <f>IF(G1150="Approved",#REF!,IF(G1150="Not Approved",#REF!," "))</f>
        <v>#REF!</v>
      </c>
      <c r="C1150" s="26" t="s">
        <v>1471</v>
      </c>
      <c r="D1150" s="30">
        <v>0.03</v>
      </c>
      <c r="E1150" s="71" t="s">
        <v>1462</v>
      </c>
      <c r="F1150" s="75" t="s">
        <v>4</v>
      </c>
      <c r="G1150" s="3" t="str">
        <f t="shared" si="320"/>
        <v>Approved</v>
      </c>
      <c r="H1150" s="2" t="str">
        <f t="shared" si="315"/>
        <v xml:space="preserve"> </v>
      </c>
      <c r="M1150" s="45" t="str">
        <f t="shared" si="321"/>
        <v>Data</v>
      </c>
    </row>
    <row r="1151" spans="1:13" ht="12.75" customHeight="1">
      <c r="A1151" s="55" t="e">
        <f>IF(G1151="Approved",A1150,IF(G1151="Not Approved",A1150," "))</f>
        <v>#REF!</v>
      </c>
      <c r="B1151" s="57" t="e">
        <f t="shared" si="322"/>
        <v>#REF!</v>
      </c>
      <c r="C1151" s="26" t="s">
        <v>1472</v>
      </c>
      <c r="D1151" s="30">
        <v>0.09</v>
      </c>
      <c r="E1151" s="71" t="s">
        <v>1462</v>
      </c>
      <c r="F1151" s="75" t="s">
        <v>4</v>
      </c>
      <c r="G1151" s="3" t="str">
        <f t="shared" si="320"/>
        <v>Approved</v>
      </c>
      <c r="H1151" s="2" t="str">
        <f t="shared" si="315"/>
        <v xml:space="preserve"> </v>
      </c>
      <c r="M1151" s="45" t="str">
        <f>IF(ISBLANK(#REF!),IF(ISBLANK(#REF!),IF(ISBLANK(#REF!),"Blank","Data"),"Data"),"Data")</f>
        <v>Data</v>
      </c>
    </row>
    <row r="1152" spans="1:13" ht="12.75" customHeight="1">
      <c r="A1152" s="55"/>
      <c r="B1152" s="57"/>
      <c r="C1152" s="26" t="s">
        <v>1473</v>
      </c>
      <c r="D1152" s="64" t="s">
        <v>1474</v>
      </c>
      <c r="E1152" s="71"/>
      <c r="F1152" s="75" t="s">
        <v>4</v>
      </c>
      <c r="G1152" s="3" t="str">
        <f t="shared" ref="G1152" si="323">IF(ISBLANK(F1152)," ",IF(F1152=$F$2, "Approved",IF(F1152=$F$1,"Approved","Not Approved")))</f>
        <v>Approved</v>
      </c>
      <c r="H1152" s="2" t="str">
        <f t="shared" ref="H1152" si="324">IF(G1152="Not Approved",LEFT($D$1,4)&amp;""&amp;LEFT($D$2,4)," ")</f>
        <v xml:space="preserve"> </v>
      </c>
    </row>
    <row r="1153" spans="1:13" ht="12.75" customHeight="1">
      <c r="A1153" s="55" t="e">
        <f>IF(G1153="Approved",#REF!,IF(G1153="Not Approved",#REF!," "))</f>
        <v>#REF!</v>
      </c>
      <c r="B1153" s="57" t="e">
        <f>IF(G1153="Approved",#REF!,IF(G1153="Not Approved",#REF!," "))</f>
        <v>#REF!</v>
      </c>
      <c r="C1153" s="26" t="s">
        <v>1475</v>
      </c>
      <c r="D1153" s="30" t="s">
        <v>1474</v>
      </c>
      <c r="E1153" s="71"/>
      <c r="F1153" s="75" t="s">
        <v>4</v>
      </c>
      <c r="G1153" s="3" t="str">
        <f t="shared" si="320"/>
        <v>Approved</v>
      </c>
      <c r="H1153" s="2" t="str">
        <f t="shared" si="315"/>
        <v xml:space="preserve"> </v>
      </c>
      <c r="M1153" s="45" t="str">
        <f t="shared" ref="M1153:M1171" si="325">IF(ISBLANK(F1154),IF(ISBLANK(B1154),IF(ISBLANK(C1154),"Blank","Data"),"Data"),"Data")</f>
        <v>Data</v>
      </c>
    </row>
    <row r="1154" spans="1:13" ht="12.75" customHeight="1">
      <c r="A1154" s="55" t="e">
        <f>IF(G1154="Approved",A1153,IF(G1154="Not Approved",A1153," "))</f>
        <v>#REF!</v>
      </c>
      <c r="B1154" s="57" t="e">
        <f>IF(G1154="Approved",B1153,IF(G1154="Not Approved",B1153," "))</f>
        <v>#REF!</v>
      </c>
      <c r="C1154" s="26" t="s">
        <v>1476</v>
      </c>
      <c r="D1154" s="64" t="s">
        <v>1474</v>
      </c>
      <c r="E1154" s="71"/>
      <c r="F1154" s="75" t="s">
        <v>4</v>
      </c>
      <c r="G1154" s="3" t="str">
        <f t="shared" si="320"/>
        <v>Approved</v>
      </c>
      <c r="H1154" s="2" t="str">
        <f t="shared" si="315"/>
        <v xml:space="preserve"> </v>
      </c>
      <c r="M1154" s="45" t="str">
        <f>IF(ISBLANK(#REF!),IF(ISBLANK(#REF!),IF(ISBLANK(#REF!),"Blank","Data"),"Data"),"Data")</f>
        <v>Data</v>
      </c>
    </row>
    <row r="1155" spans="1:13" ht="12.75" customHeight="1">
      <c r="A1155" s="93"/>
      <c r="B1155" s="101"/>
      <c r="C1155" s="91"/>
      <c r="D1155" s="102"/>
      <c r="E1155" s="94"/>
      <c r="F1155" s="111"/>
      <c r="G1155" s="93"/>
      <c r="H1155" s="94"/>
    </row>
    <row r="1156" spans="1:13" ht="12.75" customHeight="1">
      <c r="A1156" s="12" t="s">
        <v>1477</v>
      </c>
      <c r="B1156" s="31" t="s">
        <v>1478</v>
      </c>
      <c r="C1156" s="26" t="s">
        <v>1479</v>
      </c>
      <c r="D1156" s="65">
        <v>21.5</v>
      </c>
      <c r="E1156" s="26" t="s">
        <v>182</v>
      </c>
      <c r="F1156" s="13" t="s">
        <v>4</v>
      </c>
      <c r="G1156" s="3" t="str">
        <f t="shared" si="320"/>
        <v>Approved</v>
      </c>
      <c r="H1156" s="2" t="str">
        <f t="shared" ref="H1156:H1178" si="326">IF(G1156="Not Approved",LEFT($D$1,4)&amp;""&amp;LEFT($D$2,4)," ")</f>
        <v xml:space="preserve"> </v>
      </c>
      <c r="M1156" s="45" t="str">
        <f t="shared" si="325"/>
        <v>Data</v>
      </c>
    </row>
    <row r="1157" spans="1:13" ht="12.75" customHeight="1">
      <c r="A1157" s="3"/>
      <c r="B1157" s="3"/>
      <c r="C1157" s="26" t="s">
        <v>1480</v>
      </c>
      <c r="D1157" s="65">
        <v>27</v>
      </c>
      <c r="E1157" s="26" t="s">
        <v>182</v>
      </c>
      <c r="F1157" s="13" t="s">
        <v>4</v>
      </c>
      <c r="G1157" s="3" t="str">
        <f t="shared" si="320"/>
        <v>Approved</v>
      </c>
      <c r="H1157" s="2" t="str">
        <f t="shared" si="326"/>
        <v xml:space="preserve"> </v>
      </c>
      <c r="M1157" s="45" t="str">
        <f t="shared" si="325"/>
        <v>Data</v>
      </c>
    </row>
    <row r="1158" spans="1:13" ht="12.75" customHeight="1">
      <c r="A1158" s="3"/>
      <c r="B1158" s="3"/>
      <c r="C1158" s="26" t="s">
        <v>1481</v>
      </c>
      <c r="D1158" s="65">
        <v>18</v>
      </c>
      <c r="E1158" s="26" t="s">
        <v>182</v>
      </c>
      <c r="F1158" s="13" t="s">
        <v>4</v>
      </c>
      <c r="G1158" s="3" t="str">
        <f t="shared" si="320"/>
        <v>Approved</v>
      </c>
      <c r="H1158" s="2" t="str">
        <f t="shared" si="326"/>
        <v xml:space="preserve"> </v>
      </c>
      <c r="M1158" s="45" t="str">
        <f t="shared" si="325"/>
        <v>Data</v>
      </c>
    </row>
    <row r="1159" spans="1:13" ht="12" customHeight="1">
      <c r="A1159" s="3"/>
      <c r="B1159" s="3"/>
      <c r="C1159" s="26" t="s">
        <v>1482</v>
      </c>
      <c r="D1159" s="65">
        <v>30</v>
      </c>
      <c r="E1159" s="26" t="s">
        <v>182</v>
      </c>
      <c r="F1159" s="13" t="s">
        <v>4</v>
      </c>
      <c r="G1159" s="3" t="str">
        <f t="shared" si="320"/>
        <v>Approved</v>
      </c>
      <c r="H1159" s="2" t="str">
        <f t="shared" si="326"/>
        <v xml:space="preserve"> </v>
      </c>
      <c r="M1159" s="45" t="str">
        <f t="shared" si="325"/>
        <v>Data</v>
      </c>
    </row>
    <row r="1160" spans="1:13" ht="12.75" customHeight="1">
      <c r="A1160" s="3"/>
      <c r="B1160" s="3"/>
      <c r="C1160" s="26" t="s">
        <v>1483</v>
      </c>
      <c r="D1160" s="65">
        <v>3.5</v>
      </c>
      <c r="E1160" s="26" t="s">
        <v>182</v>
      </c>
      <c r="F1160" s="13" t="s">
        <v>4</v>
      </c>
      <c r="G1160" s="3" t="str">
        <f t="shared" si="320"/>
        <v>Approved</v>
      </c>
      <c r="H1160" s="2" t="str">
        <f t="shared" si="326"/>
        <v xml:space="preserve"> </v>
      </c>
      <c r="M1160" s="45" t="str">
        <f t="shared" si="325"/>
        <v>Data</v>
      </c>
    </row>
    <row r="1161" spans="1:13" ht="12.75" customHeight="1">
      <c r="A1161" s="3"/>
      <c r="B1161" s="3"/>
      <c r="C1161" s="26" t="s">
        <v>1484</v>
      </c>
      <c r="D1161" s="65">
        <v>7.5</v>
      </c>
      <c r="E1161" s="26" t="s">
        <v>182</v>
      </c>
      <c r="F1161" s="13" t="s">
        <v>4</v>
      </c>
      <c r="G1161" s="3" t="str">
        <f t="shared" si="320"/>
        <v>Approved</v>
      </c>
      <c r="H1161" s="2" t="str">
        <f t="shared" si="326"/>
        <v xml:space="preserve"> </v>
      </c>
      <c r="M1161" s="45" t="str">
        <f t="shared" si="325"/>
        <v>Data</v>
      </c>
    </row>
    <row r="1162" spans="1:13" ht="12.75" customHeight="1">
      <c r="A1162" s="3"/>
      <c r="B1162" s="3"/>
      <c r="C1162" s="26" t="s">
        <v>1485</v>
      </c>
      <c r="D1162" s="65">
        <v>22</v>
      </c>
      <c r="E1162" s="26" t="s">
        <v>182</v>
      </c>
      <c r="F1162" s="13" t="s">
        <v>4</v>
      </c>
      <c r="G1162" s="3" t="str">
        <f t="shared" si="320"/>
        <v>Approved</v>
      </c>
      <c r="H1162" s="2" t="str">
        <f t="shared" si="326"/>
        <v xml:space="preserve"> </v>
      </c>
      <c r="M1162" s="45" t="str">
        <f t="shared" si="325"/>
        <v>Data</v>
      </c>
    </row>
    <row r="1163" spans="1:13" ht="12.75" customHeight="1">
      <c r="A1163" s="3"/>
      <c r="B1163" s="3"/>
      <c r="C1163" s="26" t="s">
        <v>1486</v>
      </c>
      <c r="D1163" s="65">
        <v>9.1</v>
      </c>
      <c r="E1163" s="26" t="s">
        <v>182</v>
      </c>
      <c r="F1163" s="13" t="s">
        <v>4</v>
      </c>
      <c r="G1163" s="3" t="str">
        <f t="shared" si="320"/>
        <v>Approved</v>
      </c>
      <c r="H1163" s="2" t="str">
        <f t="shared" si="326"/>
        <v xml:space="preserve"> </v>
      </c>
      <c r="M1163" s="45" t="str">
        <f t="shared" si="325"/>
        <v>Data</v>
      </c>
    </row>
    <row r="1164" spans="1:13" ht="12.75" customHeight="1">
      <c r="A1164" s="3"/>
      <c r="B1164" s="3"/>
      <c r="C1164" s="26" t="s">
        <v>1487</v>
      </c>
      <c r="D1164" s="65">
        <v>9.6</v>
      </c>
      <c r="E1164" s="26" t="s">
        <v>182</v>
      </c>
      <c r="F1164" s="13" t="s">
        <v>4</v>
      </c>
      <c r="G1164" s="3" t="str">
        <f t="shared" si="320"/>
        <v>Approved</v>
      </c>
      <c r="H1164" s="2" t="str">
        <f t="shared" si="326"/>
        <v xml:space="preserve"> </v>
      </c>
      <c r="M1164" s="45" t="str">
        <f t="shared" si="325"/>
        <v>Data</v>
      </c>
    </row>
    <row r="1165" spans="1:13" ht="12.75" customHeight="1">
      <c r="A1165" s="3"/>
      <c r="B1165" s="3"/>
      <c r="C1165" s="26" t="s">
        <v>1488</v>
      </c>
      <c r="D1165" s="65">
        <v>10</v>
      </c>
      <c r="E1165" s="26" t="s">
        <v>278</v>
      </c>
      <c r="F1165" s="13" t="s">
        <v>4</v>
      </c>
      <c r="G1165" s="3" t="str">
        <f t="shared" si="320"/>
        <v>Approved</v>
      </c>
      <c r="H1165" s="2" t="str">
        <f t="shared" si="326"/>
        <v xml:space="preserve"> </v>
      </c>
      <c r="M1165" s="45" t="str">
        <f t="shared" si="325"/>
        <v>Data</v>
      </c>
    </row>
    <row r="1166" spans="1:13" ht="12.75" customHeight="1">
      <c r="A1166" s="12"/>
      <c r="B1166" s="31"/>
      <c r="C1166" s="26" t="s">
        <v>1489</v>
      </c>
      <c r="D1166" s="65">
        <v>25</v>
      </c>
      <c r="E1166" s="26" t="s">
        <v>278</v>
      </c>
      <c r="F1166" s="13" t="s">
        <v>4</v>
      </c>
      <c r="G1166" s="3" t="str">
        <f t="shared" ref="G1166:G1172" si="327">IF(ISBLANK(F1166)," ",IF(F1166=$F$2, "Approved",IF(F1166=$F$1,"Approved","Not Approved")))</f>
        <v>Approved</v>
      </c>
      <c r="H1166" s="2" t="str">
        <f t="shared" si="326"/>
        <v xml:space="preserve"> </v>
      </c>
      <c r="M1166" s="45" t="str">
        <f t="shared" si="325"/>
        <v>Data</v>
      </c>
    </row>
    <row r="1167" spans="1:13" ht="12.75" customHeight="1">
      <c r="A1167" s="3"/>
      <c r="B1167" s="3"/>
      <c r="C1167" s="26" t="s">
        <v>1490</v>
      </c>
      <c r="D1167" s="65">
        <v>5</v>
      </c>
      <c r="E1167" s="26" t="s">
        <v>182</v>
      </c>
      <c r="F1167" s="13" t="s">
        <v>4</v>
      </c>
      <c r="G1167" s="3" t="str">
        <f t="shared" si="327"/>
        <v>Approved</v>
      </c>
      <c r="H1167" s="2" t="str">
        <f t="shared" si="326"/>
        <v xml:space="preserve"> </v>
      </c>
      <c r="M1167" s="45" t="str">
        <f t="shared" si="325"/>
        <v>Data</v>
      </c>
    </row>
    <row r="1168" spans="1:13" ht="12.75" customHeight="1">
      <c r="A1168" s="3"/>
      <c r="B1168" s="3"/>
      <c r="C1168" s="26" t="s">
        <v>1491</v>
      </c>
      <c r="D1168" s="65">
        <v>3</v>
      </c>
      <c r="E1168" s="26" t="s">
        <v>182</v>
      </c>
      <c r="F1168" s="13" t="s">
        <v>4</v>
      </c>
      <c r="G1168" s="3" t="str">
        <f t="shared" si="327"/>
        <v>Approved</v>
      </c>
      <c r="H1168" s="2" t="str">
        <f t="shared" si="326"/>
        <v xml:space="preserve"> </v>
      </c>
      <c r="M1168" s="45" t="str">
        <f t="shared" si="325"/>
        <v>Data</v>
      </c>
    </row>
    <row r="1169" spans="1:13" ht="12.75" customHeight="1">
      <c r="A1169" s="3"/>
      <c r="B1169" s="3"/>
      <c r="C1169" s="26" t="s">
        <v>1492</v>
      </c>
      <c r="D1169" s="65">
        <v>15.5</v>
      </c>
      <c r="E1169" s="26" t="s">
        <v>182</v>
      </c>
      <c r="F1169" s="13" t="s">
        <v>4</v>
      </c>
      <c r="G1169" s="3" t="str">
        <f t="shared" si="327"/>
        <v>Approved</v>
      </c>
      <c r="H1169" s="2" t="str">
        <f t="shared" si="326"/>
        <v xml:space="preserve"> </v>
      </c>
      <c r="M1169" s="45" t="str">
        <f t="shared" si="325"/>
        <v>Data</v>
      </c>
    </row>
    <row r="1170" spans="1:13" ht="12.75" customHeight="1">
      <c r="A1170" s="3"/>
      <c r="B1170" s="3"/>
      <c r="C1170" s="26" t="s">
        <v>1493</v>
      </c>
      <c r="D1170" s="64" t="s">
        <v>1474</v>
      </c>
      <c r="E1170" s="26"/>
      <c r="F1170" s="13" t="s">
        <v>4</v>
      </c>
      <c r="G1170" s="3" t="str">
        <f t="shared" si="327"/>
        <v>Approved</v>
      </c>
      <c r="H1170" s="2" t="str">
        <f t="shared" si="326"/>
        <v xml:space="preserve"> </v>
      </c>
      <c r="M1170" s="45" t="str">
        <f t="shared" si="325"/>
        <v>Data</v>
      </c>
    </row>
    <row r="1171" spans="1:13" ht="12.75" customHeight="1">
      <c r="A1171" s="3"/>
      <c r="B1171" s="3"/>
      <c r="C1171" s="26" t="s">
        <v>1494</v>
      </c>
      <c r="D1171" s="64" t="s">
        <v>1474</v>
      </c>
      <c r="E1171" s="26"/>
      <c r="F1171" s="13" t="s">
        <v>4</v>
      </c>
      <c r="G1171" s="3" t="str">
        <f t="shared" si="327"/>
        <v>Approved</v>
      </c>
      <c r="H1171" s="2" t="str">
        <f t="shared" si="326"/>
        <v xml:space="preserve"> </v>
      </c>
      <c r="M1171" s="45" t="str">
        <f t="shared" si="325"/>
        <v>Data</v>
      </c>
    </row>
    <row r="1172" spans="1:13" ht="12.75" customHeight="1">
      <c r="A1172" s="3"/>
      <c r="B1172" s="3"/>
      <c r="C1172" s="26" t="s">
        <v>1495</v>
      </c>
      <c r="D1172" s="65" t="s">
        <v>1474</v>
      </c>
      <c r="E1172" s="26"/>
      <c r="F1172" s="13" t="s">
        <v>4</v>
      </c>
      <c r="G1172" s="3" t="str">
        <f t="shared" si="327"/>
        <v>Approved</v>
      </c>
      <c r="H1172" s="2" t="str">
        <f t="shared" si="326"/>
        <v xml:space="preserve"> </v>
      </c>
      <c r="M1172" s="45" t="str">
        <f>IF(ISBLANK(#REF!),IF(ISBLANK(#REF!),IF(ISBLANK(#REF!),"Blank","Data"),"Data"),"Data")</f>
        <v>Data</v>
      </c>
    </row>
    <row r="1173" spans="1:13" ht="12.75" customHeight="1">
      <c r="A1173" s="3"/>
      <c r="B1173" s="3"/>
      <c r="C1173" s="26" t="s">
        <v>1496</v>
      </c>
      <c r="D1173" s="65">
        <v>16</v>
      </c>
      <c r="E1173" s="26" t="s">
        <v>182</v>
      </c>
      <c r="F1173" s="13" t="s">
        <v>4</v>
      </c>
      <c r="G1173" s="3" t="str">
        <f t="shared" ref="G1173:G1175" si="328">IF(ISBLANK(F1173)," ",IF(F1173=$F$2, "Approved",IF(F1173=$F$1,"Approved","Not Approved")))</f>
        <v>Approved</v>
      </c>
      <c r="H1173" s="2" t="str">
        <f t="shared" ref="H1173:H1175" si="329">IF(G1173="Not Approved",LEFT($D$1,4)&amp;""&amp;LEFT($D$2,4)," ")</f>
        <v xml:space="preserve"> </v>
      </c>
    </row>
    <row r="1174" spans="1:13" ht="12.75" customHeight="1">
      <c r="A1174" s="3"/>
      <c r="B1174" s="3"/>
      <c r="C1174" s="26" t="s">
        <v>1497</v>
      </c>
      <c r="D1174" s="65">
        <v>32</v>
      </c>
      <c r="E1174" s="26" t="s">
        <v>182</v>
      </c>
      <c r="F1174" s="13" t="s">
        <v>4</v>
      </c>
      <c r="G1174" s="3" t="str">
        <f t="shared" si="328"/>
        <v>Approved</v>
      </c>
      <c r="H1174" s="2" t="str">
        <f t="shared" si="329"/>
        <v xml:space="preserve"> </v>
      </c>
    </row>
    <row r="1175" spans="1:13" ht="12.75" customHeight="1">
      <c r="A1175" s="55" t="e">
        <f>IF(G1175="Approved",#REF!,IF(G1175="Not Approved",#REF!," "))</f>
        <v>#REF!</v>
      </c>
      <c r="B1175" s="31"/>
      <c r="C1175" s="26" t="s">
        <v>1498</v>
      </c>
      <c r="D1175" s="65">
        <v>18</v>
      </c>
      <c r="E1175" s="26" t="s">
        <v>182</v>
      </c>
      <c r="F1175" s="13" t="s">
        <v>4</v>
      </c>
      <c r="G1175" s="3" t="str">
        <f t="shared" si="328"/>
        <v>Approved</v>
      </c>
      <c r="H1175" s="2" t="str">
        <f t="shared" si="329"/>
        <v xml:space="preserve"> </v>
      </c>
    </row>
    <row r="1176" spans="1:13" ht="12.75" customHeight="1">
      <c r="A1176" s="93"/>
      <c r="B1176" s="101"/>
      <c r="C1176" s="91"/>
      <c r="D1176" s="102"/>
      <c r="E1176" s="94"/>
      <c r="F1176" s="111"/>
      <c r="G1176" s="93"/>
      <c r="H1176" s="94"/>
    </row>
    <row r="1177" spans="1:13" ht="12.75" customHeight="1">
      <c r="A1177" s="12" t="s">
        <v>1499</v>
      </c>
      <c r="B1177" s="31" t="s">
        <v>1500</v>
      </c>
      <c r="C1177" s="26" t="s">
        <v>1501</v>
      </c>
      <c r="D1177" s="65">
        <v>110</v>
      </c>
      <c r="E1177" s="26" t="s">
        <v>129</v>
      </c>
      <c r="F1177" s="13" t="s">
        <v>4</v>
      </c>
      <c r="G1177" s="3" t="str">
        <f t="shared" ref="G1177" si="330">IF(ISBLANK(F1177)," ",IF(F1177=$F$2, "Approved",IF(F1177=$F$1,"Approved","Not Approved")))</f>
        <v>Approved</v>
      </c>
      <c r="H1177" s="2" t="str">
        <f t="shared" si="326"/>
        <v xml:space="preserve"> </v>
      </c>
      <c r="M1177" s="45" t="str">
        <f>IF(ISBLANK(F1178),IF(ISBLANK(B1178),IF(ISBLANK(C1178),"Blank","Data"),"Data"),"Data")</f>
        <v>Data</v>
      </c>
    </row>
    <row r="1178" spans="1:13" ht="12.75" customHeight="1">
      <c r="A1178" s="12"/>
      <c r="B1178" s="31"/>
      <c r="C1178" s="26" t="s">
        <v>1502</v>
      </c>
      <c r="D1178" s="65">
        <v>2566</v>
      </c>
      <c r="E1178" s="26" t="s">
        <v>1503</v>
      </c>
      <c r="F1178" s="13" t="s">
        <v>4</v>
      </c>
      <c r="G1178" s="3" t="str">
        <f t="shared" ref="G1178" si="331">IF(ISBLANK(F1178)," ",IF(F1178=$F$2, "Approved",IF(F1178=$F$1,"Approved","Not Approved")))</f>
        <v>Approved</v>
      </c>
      <c r="H1178" s="2" t="str">
        <f t="shared" si="326"/>
        <v xml:space="preserve"> </v>
      </c>
      <c r="M1178" s="45" t="str">
        <f>IF(ISBLANK(#REF!),IF(ISBLANK(#REF!),IF(ISBLANK(#REF!),"Blank","Data"),"Data"),"Data")</f>
        <v>Data</v>
      </c>
    </row>
    <row r="1179" spans="1:13" ht="12.75" customHeight="1">
      <c r="A1179" s="12" t="s">
        <v>1504</v>
      </c>
      <c r="B1179" s="31" t="s">
        <v>1505</v>
      </c>
      <c r="C1179" s="26" t="s">
        <v>1506</v>
      </c>
      <c r="D1179" s="65">
        <v>99</v>
      </c>
      <c r="E1179" s="26" t="s">
        <v>15</v>
      </c>
      <c r="F1179" s="13" t="s">
        <v>4</v>
      </c>
      <c r="G1179" s="3" t="str">
        <f t="shared" ref="G1179:G1180" si="332">IF(ISBLANK(F1179)," ",IF(F1179=$F$2, "Approved",IF(F1179=$F$1,"Approved","Not Approved")))</f>
        <v>Approved</v>
      </c>
      <c r="H1179" s="2" t="str">
        <f>IF(G1179="Not Approved",LEFT($D$1,4)&amp;""&amp;LEFT($D$2,4)," ")</f>
        <v xml:space="preserve"> </v>
      </c>
      <c r="M1179" s="45" t="str">
        <f>IF(ISBLANK(F1180),IF(ISBLANK(B1180),IF(ISBLANK(C1180),"Blank","Data"),"Data"),"Data")</f>
        <v>Blank</v>
      </c>
    </row>
    <row r="1180" spans="1:13" ht="12.75" customHeight="1">
      <c r="A1180" s="15" t="str">
        <f>IF(G1180="Approved",#REF!,IF(G1180="Not Approved",#REF!," "))</f>
        <v xml:space="preserve"> </v>
      </c>
      <c r="B1180" s="32"/>
      <c r="C1180" s="13"/>
      <c r="D1180" s="16"/>
      <c r="E1180" s="13"/>
      <c r="F1180" s="13"/>
      <c r="G1180" s="3" t="str">
        <f t="shared" si="332"/>
        <v xml:space="preserve"> </v>
      </c>
      <c r="H1180" s="2" t="str">
        <f t="shared" ref="H1180" si="333">IF(G1180="Not Approved",LEFT($D$1,4)&amp;"/"&amp;LEFT($D$2,4)," ")</f>
        <v xml:space="preserve"> </v>
      </c>
    </row>
    <row r="1181" spans="1:13" ht="28.5" customHeight="1">
      <c r="B1181" s="45"/>
    </row>
  </sheetData>
  <phoneticPr fontId="56" type="noConversion"/>
  <conditionalFormatting sqref="A76:B119 A780:E780 G36:H42 H75:H80 G63:H74 A1104:H1107 B1113:E1113 F43:H62 A39:E75 H1113 A1156:H1175 E1120:E1151 G1120:H1154 A1119:B1154 A1177:H1180 A9:D10 F63:F124 A871:H871 A895:H910 A872:E894 G872:H894 A33:B33 A11:B11 F4:F43">
    <cfRule type="expression" dxfId="173" priority="269">
      <formula>INDIRECT("G"&amp;ROW())="Not Approved"</formula>
    </cfRule>
  </conditionalFormatting>
  <conditionalFormatting sqref="A459:C469 E459:E469 A76:B119 G36:H42 H75:H80 G63:H74 B1113:E1113 F43:H62 A39:E75 H1113 A1156:H1175 E1120:E1151 G1120:H1154 A1119:B1154 A1177:H1180 A9:D10 F63:F124 A871:H871 A895:H1107 A872:E894 G872:H894 A33:B33 A11:B11 F4:F43">
    <cfRule type="expression" dxfId="172" priority="273">
      <formula>INDIRECT("M"&amp;ROW())="Blank"</formula>
    </cfRule>
  </conditionalFormatting>
  <conditionalFormatting sqref="A470:C470 E470 A177:E177 G177:H177 G1144:G1145 C1120:D1151 A471:E522 H458:H522 F459:G522 A178:H457 A523:H591">
    <cfRule type="expression" dxfId="171" priority="252">
      <formula>INDIRECT("M"&amp;ROW())="Blank"</formula>
    </cfRule>
    <cfRule type="expression" dxfId="170" priority="255">
      <formula>INDIRECT("G"&amp;ROW())="Not Approved"</formula>
    </cfRule>
  </conditionalFormatting>
  <conditionalFormatting sqref="C1152:E1153">
    <cfRule type="expression" dxfId="169" priority="155">
      <formula>INDIRECT("M"&amp;ROW())="Blank"</formula>
    </cfRule>
    <cfRule type="expression" dxfId="168" priority="156">
      <formula>INDIRECT("G"&amp;ROW())="Not Approved"</formula>
    </cfRule>
  </conditionalFormatting>
  <conditionalFormatting sqref="A865:E869 A870:H870 A1114:A1119 B1118:E1119 A34:B38 C36:E38 G75 C92:D92 G118:H118 A120:E120 A121:B166 C672:H672 F702:G721 C738:E744 G738:H741 C700:H701 C695:C699 G695:H699 F680:F699 E695:E699 D680 D683 D686 D689 D692 D695 D698 C76:G80 A1108:E1112 G1108:H1112 E91:H92 C89:D90 F63:F76 F89:F90 G120 H1114:H1118 G1113:G1118 G1119:H1119 E1114:E1117 C673:E673 F673:F677 F96:F124 C81:H88">
    <cfRule type="expression" dxfId="167" priority="595">
      <formula>INDIRECT("G"&amp;ROW())="Not Approved"</formula>
    </cfRule>
  </conditionalFormatting>
  <conditionalFormatting sqref="A458:G458 A592:C592">
    <cfRule type="expression" dxfId="166" priority="302">
      <formula>INDIRECT("M"&amp;ROW())="Blank"</formula>
    </cfRule>
    <cfRule type="expression" dxfId="165" priority="303">
      <formula>INDIRECT("G"&amp;ROW())="Not Approved"</formula>
    </cfRule>
  </conditionalFormatting>
  <conditionalFormatting sqref="A167:E176 G176:H176 H167:H175">
    <cfRule type="expression" dxfId="164" priority="149">
      <formula>INDIRECT("M"&amp;ROW())="Blank"</formula>
    </cfRule>
    <cfRule type="expression" dxfId="163" priority="150">
      <formula>INDIRECT("G"&amp;ROW())="Not Approved"</formula>
    </cfRule>
  </conditionalFormatting>
  <conditionalFormatting sqref="A633:H633 A671:E671 G671:H671 A670:H670 A658:E669 G658:H669 A640:H640 A634:E639 G634:H639 A657:H657 A641:E656 G641:H656">
    <cfRule type="expression" dxfId="162" priority="177">
      <formula>INDIRECT("M"&amp;ROW())="Blank"</formula>
    </cfRule>
    <cfRule type="expression" dxfId="161" priority="178">
      <formula>INDIRECT("G"&amp;ROW())="Not Approved"</formula>
    </cfRule>
  </conditionalFormatting>
  <conditionalFormatting sqref="A680:C680 G680:H680 E680">
    <cfRule type="expression" dxfId="160" priority="296">
      <formula>INDIRECT("M"&amp;ROW())="Blank"</formula>
    </cfRule>
    <cfRule type="expression" dxfId="159" priority="297">
      <formula>INDIRECT("G"&amp;ROW())="Not Approved"</formula>
    </cfRule>
  </conditionalFormatting>
  <conditionalFormatting sqref="A735:H737 A723:E734 G723:H734">
    <cfRule type="expression" dxfId="158" priority="121">
      <formula>INDIRECT("M"&amp;ROW())="Blank"</formula>
    </cfRule>
    <cfRule type="expression" dxfId="157" priority="122">
      <formula>INDIRECT("G"&amp;ROW())="Not Approved"</formula>
    </cfRule>
  </conditionalFormatting>
  <conditionalFormatting sqref="A779:H779 C593:C631 A759:F759 A754:E758 A760:E778 A780:E793 G780:H793 A794:H795 A796:E815 G796:H815 A852:H853 A842:E851 G842:H851 A816:H817 A840:H841 A818:E839 G818:H839 A854:E862 G854:H862">
    <cfRule type="expression" dxfId="156" priority="330">
      <formula>INDIRECT("M"&amp;ROW())="Blank"</formula>
    </cfRule>
  </conditionalFormatting>
  <conditionalFormatting sqref="A781:E793 G781:H793 A794:H795 A796:E815 G796:H815 A852:H853 A842:E851 G842:H851 A816:H817 A840:H841 A818:E839 G818:H839 A854:E862 G854:H862">
    <cfRule type="expression" dxfId="155" priority="265">
      <formula>INDIRECT("G"&amp;ROW())="Not Approved"</formula>
    </cfRule>
  </conditionalFormatting>
  <conditionalFormatting sqref="A865:E869 A870:H870 B1118:E1119 A1108:E1112 G1108:H1112 H1114:H1118 G1113:G1118 G1119:H1119 E1114:E1117">
    <cfRule type="expression" dxfId="154" priority="593">
      <formula>INDIRECT("M"&amp;ROW())="Blank"</formula>
    </cfRule>
  </conditionalFormatting>
  <conditionalFormatting sqref="B1114:D1117">
    <cfRule type="expression" dxfId="153" priority="161">
      <formula>INDIRECT("M"&amp;ROW())="Blank"</formula>
    </cfRule>
    <cfRule type="expression" dxfId="152" priority="162">
      <formula>INDIRECT("G"&amp;ROW())="Not Approved"</formula>
    </cfRule>
  </conditionalFormatting>
  <conditionalFormatting sqref="C464:C468 E464:E468">
    <cfRule type="expression" dxfId="151" priority="272">
      <formula>INDIRECT("G"&amp;ROW())="Not Approved"</formula>
    </cfRule>
  </conditionalFormatting>
  <conditionalFormatting sqref="C593:C631 A759:F759 A779:H779 A754:E758 A760:E778 A911:H1103">
    <cfRule type="expression" dxfId="150" priority="331">
      <formula>INDIRECT("G"&amp;ROW())="Not Approved"</formula>
    </cfRule>
  </conditionalFormatting>
  <conditionalFormatting sqref="C122:E124 C125:H166 G122:G124">
    <cfRule type="expression" dxfId="149" priority="218">
      <formula>INDIRECT("M"&amp;ROW())="Blank"</formula>
    </cfRule>
    <cfRule type="expression" dxfId="148" priority="219">
      <formula>INDIRECT("G"&amp;ROW())="Not Approved"</formula>
    </cfRule>
  </conditionalFormatting>
  <conditionalFormatting sqref="C34:E35 G34:H35">
    <cfRule type="expression" dxfId="147" priority="185">
      <formula>INDIRECT("M"&amp;ROW())="Blank"</formula>
    </cfRule>
    <cfRule type="expression" dxfId="146" priority="186">
      <formula>INDIRECT("G"&amp;ROW())="Not Approved"</formula>
    </cfRule>
  </conditionalFormatting>
  <conditionalFormatting sqref="C672:H672 C121:E121 G75 F702:G721 A34:B38 C36:E38 D91 C92:D92 A120:E120 H120:H124 A121:B166 C738:E744 A745:E753 A1113:A1119 C1154:D1154 G738:H778 C700:H701 C695:C699 G695:H699 F680:F699 E695:E699 D680 D683 D686 D689 D692 D695 D698 C76:G80 C89:D90 F63:F76 E89:H92 C107:E119 G107:H119 G120:G121 F107:F124 C673:E673 F673:F677 C93:H106 C81:H88">
    <cfRule type="expression" dxfId="145" priority="456">
      <formula>INDIRECT("M"&amp;ROW())="Blank"</formula>
    </cfRule>
  </conditionalFormatting>
  <conditionalFormatting sqref="C679:H679 C674:E678">
    <cfRule type="expression" dxfId="144" priority="228">
      <formula>INDIRECT("M"&amp;ROW())="Blank"</formula>
    </cfRule>
    <cfRule type="expression" dxfId="143" priority="229">
      <formula>INDIRECT("G"&amp;ROW())="Not Approved"</formula>
    </cfRule>
  </conditionalFormatting>
  <conditionalFormatting sqref="C681:C694 G681:H694 E681:E694">
    <cfRule type="expression" dxfId="142" priority="226">
      <formula>INDIRECT("M"&amp;ROW())="Blank"</formula>
    </cfRule>
    <cfRule type="expression" dxfId="141" priority="227">
      <formula>INDIRECT("G"&amp;ROW())="Not Approved"</formula>
    </cfRule>
  </conditionalFormatting>
  <conditionalFormatting sqref="C702:H722">
    <cfRule type="expression" dxfId="140" priority="224">
      <formula>INDIRECT("M"&amp;ROW())="Blank"</formula>
    </cfRule>
    <cfRule type="expression" dxfId="139" priority="225">
      <formula>INDIRECT("G"&amp;ROW())="Not Approved"</formula>
    </cfRule>
  </conditionalFormatting>
  <conditionalFormatting sqref="D91 H120:H124 C121:E121 A745:E753 G742:H778 A1113 C1154:D1154 C107:E119 G107:H119 G121 F107:F124 C93:H106">
    <cfRule type="expression" dxfId="138" priority="457">
      <formula>INDIRECT("G"&amp;ROW())="Not Approved"</formula>
    </cfRule>
  </conditionalFormatting>
  <conditionalFormatting sqref="D99">
    <cfRule type="expression" dxfId="137" priority="184">
      <formula>INDIRECT("G"&amp;ROW())="Not Approved"</formula>
    </cfRule>
  </conditionalFormatting>
  <conditionalFormatting sqref="D105">
    <cfRule type="expression" dxfId="136" priority="183">
      <formula>INDIRECT("G"&amp;ROW())="Not Approved"</formula>
    </cfRule>
  </conditionalFormatting>
  <conditionalFormatting sqref="D459:D470">
    <cfRule type="expression" dxfId="135" priority="199">
      <formula>INDIRECT("M"&amp;ROW())="Blank"</formula>
    </cfRule>
    <cfRule type="expression" dxfId="134" priority="200">
      <formula>INDIRECT("G"&amp;ROW())="Not Approved"</formula>
    </cfRule>
  </conditionalFormatting>
  <conditionalFormatting sqref="D592:E631 G592:H631">
    <cfRule type="expression" dxfId="133" priority="195">
      <formula>INDIRECT("M"&amp;ROW())="Blank"</formula>
    </cfRule>
    <cfRule type="expression" dxfId="132" priority="196">
      <formula>INDIRECT("G"&amp;ROW())="Not Approved"</formula>
    </cfRule>
  </conditionalFormatting>
  <conditionalFormatting sqref="E1064:E1078">
    <cfRule type="expression" dxfId="131" priority="193">
      <formula>INDIRECT("M"&amp;ROW())="Blank"</formula>
    </cfRule>
  </conditionalFormatting>
  <conditionalFormatting sqref="E1120:E1127">
    <cfRule type="expression" dxfId="130" priority="390">
      <formula>INDIRECT("M"&amp;ROW())="Blank"</formula>
    </cfRule>
    <cfRule type="expression" dxfId="129" priority="391">
      <formula>INDIRECT("G"&amp;ROW())="Not Approved"</formula>
    </cfRule>
  </conditionalFormatting>
  <conditionalFormatting sqref="F266">
    <cfRule type="expression" dxfId="128" priority="165">
      <formula>INDIRECT("M"&amp;ROW())="Blank"</formula>
    </cfRule>
    <cfRule type="expression" dxfId="127" priority="166">
      <formula>INDIRECT("G"&amp;ROW())="Not Approved"</formula>
    </cfRule>
  </conditionalFormatting>
  <conditionalFormatting sqref="F268:F270">
    <cfRule type="expression" dxfId="126" priority="163">
      <formula>INDIRECT("M"&amp;ROW())="Blank"</formula>
    </cfRule>
    <cfRule type="expression" dxfId="125" priority="164">
      <formula>INDIRECT("G"&amp;ROW())="Not Approved"</formula>
    </cfRule>
    <cfRule type="expression" dxfId="124" priority="169">
      <formula>INDIRECT("M"&amp;ROW())="Blank"</formula>
    </cfRule>
    <cfRule type="expression" dxfId="123" priority="170">
      <formula>INDIRECT("G"&amp;ROW())="Not Approved"</formula>
    </cfRule>
  </conditionalFormatting>
  <conditionalFormatting sqref="F672">
    <cfRule type="expression" dxfId="122" priority="440">
      <formula>INDIRECT("M"&amp;ROW())="Blank"</formula>
    </cfRule>
    <cfRule type="expression" dxfId="121" priority="441">
      <formula>INDIRECT("G"&amp;ROW())="Not Approved"</formula>
    </cfRule>
  </conditionalFormatting>
  <conditionalFormatting sqref="F870:H870">
    <cfRule type="expression" dxfId="120" priority="460">
      <formula>INDIRECT("M"&amp;ROW())="Blank"</formula>
    </cfRule>
    <cfRule type="expression" dxfId="119" priority="461">
      <formula>INDIRECT("G"&amp;ROW())="Not Approved"</formula>
    </cfRule>
  </conditionalFormatting>
  <conditionalFormatting sqref="F911:F916">
    <cfRule type="expression" dxfId="118" priority="123">
      <formula>INDIRECT("G"&amp;ROW())="Not Approved"</formula>
    </cfRule>
  </conditionalFormatting>
  <conditionalFormatting sqref="F1156:F1175">
    <cfRule type="expression" dxfId="117" priority="362">
      <formula>INDIRECT("M"&amp;ROW())="Blank"</formula>
    </cfRule>
    <cfRule type="expression" dxfId="116" priority="363">
      <formula>INDIRECT("G"&amp;ROW())="Not Approved"</formula>
    </cfRule>
  </conditionalFormatting>
  <conditionalFormatting sqref="F735:G735">
    <cfRule type="expression" dxfId="115" priority="119">
      <formula>INDIRECT("M"&amp;ROW())="Blank"</formula>
    </cfRule>
    <cfRule type="expression" dxfId="114" priority="120">
      <formula>INDIRECT("G"&amp;ROW())="Not Approved"</formula>
    </cfRule>
  </conditionalFormatting>
  <conditionalFormatting sqref="A593:B632 C632:H632 A672:B679 A681:B722 A701:H701 A738:B744 A863:E864 G863:H869 F896 A459:C463 E459:E463 A464:B468 A469:C469 E469 C60:H62 F81:F84">
    <cfRule type="expression" dxfId="113" priority="423">
      <formula>INDIRECT("G"&amp;ROW())="Not Approved"</formula>
    </cfRule>
  </conditionalFormatting>
  <conditionalFormatting sqref="F896 A593:B632 C632:H632 A672:B679 A681:B722 A701:H701 A738:B744 A863:E864 G863:H869 C60:H62 F81:F84">
    <cfRule type="expression" dxfId="112" priority="422">
      <formula>INDIRECT("M"&amp;ROW())="Blank"</formula>
    </cfRule>
  </conditionalFormatting>
  <conditionalFormatting sqref="G780:H780">
    <cfRule type="expression" dxfId="111" priority="271">
      <formula>INDIRECT("G"&amp;ROW())="Not Approved"</formula>
    </cfRule>
  </conditionalFormatting>
  <conditionalFormatting sqref="H1104:H1107">
    <cfRule type="expression" dxfId="110" priority="136">
      <formula>INDIRECT("G"&amp;ROW())="Not Approved"</formula>
    </cfRule>
  </conditionalFormatting>
  <conditionalFormatting sqref="F918:F928">
    <cfRule type="expression" dxfId="109" priority="118">
      <formula>INDIRECT("G"&amp;ROW())="Not Approved"</formula>
    </cfRule>
  </conditionalFormatting>
  <conditionalFormatting sqref="F738:F758">
    <cfRule type="expression" dxfId="108" priority="114">
      <formula>INDIRECT("M"&amp;ROW())="Blank"</formula>
    </cfRule>
    <cfRule type="expression" dxfId="107" priority="115">
      <formula>INDIRECT("G"&amp;ROW())="Not Approved"</formula>
    </cfRule>
  </conditionalFormatting>
  <conditionalFormatting sqref="F738:F758">
    <cfRule type="expression" dxfId="106" priority="112">
      <formula>INDIRECT("M"&amp;ROW())="Blank"</formula>
    </cfRule>
    <cfRule type="expression" dxfId="105" priority="113">
      <formula>INDIRECT("G"&amp;ROW())="Not Approved"</formula>
    </cfRule>
  </conditionalFormatting>
  <conditionalFormatting sqref="F760:F778">
    <cfRule type="expression" dxfId="104" priority="110">
      <formula>INDIRECT("M"&amp;ROW())="Blank"</formula>
    </cfRule>
    <cfRule type="expression" dxfId="103" priority="111">
      <formula>INDIRECT("G"&amp;ROW())="Not Approved"</formula>
    </cfRule>
  </conditionalFormatting>
  <conditionalFormatting sqref="F760:F778">
    <cfRule type="expression" dxfId="102" priority="108">
      <formula>INDIRECT("M"&amp;ROW())="Blank"</formula>
    </cfRule>
    <cfRule type="expression" dxfId="101" priority="109">
      <formula>INDIRECT("G"&amp;ROW())="Not Approved"</formula>
    </cfRule>
  </conditionalFormatting>
  <conditionalFormatting sqref="F680:F699">
    <cfRule type="expression" dxfId="100" priority="107">
      <formula>INDIRECT("G"&amp;ROW())="Not Approved"</formula>
    </cfRule>
  </conditionalFormatting>
  <conditionalFormatting sqref="F680:F699">
    <cfRule type="expression" dxfId="99" priority="106">
      <formula>INDIRECT("M"&amp;ROW())="Blank"</formula>
    </cfRule>
  </conditionalFormatting>
  <conditionalFormatting sqref="D681:D682 D684:D685 D687:D688 D690:D691 D693:D694 D696:D697 D699">
    <cfRule type="expression" dxfId="98" priority="102">
      <formula>INDIRECT("M"&amp;ROW())="Blank"</formula>
    </cfRule>
    <cfRule type="expression" dxfId="97" priority="103">
      <formula>INDIRECT("G"&amp;ROW())="Not Approved"</formula>
    </cfRule>
  </conditionalFormatting>
  <conditionalFormatting sqref="D680 D683 D686 D689 D692 D695 D698">
    <cfRule type="expression" dxfId="96" priority="105">
      <formula>INDIRECT("G"&amp;ROW())="Not Approved"</formula>
    </cfRule>
  </conditionalFormatting>
  <conditionalFormatting sqref="D680 D683 D686 D689 D692 D695 D698">
    <cfRule type="expression" dxfId="95" priority="104">
      <formula>INDIRECT("M"&amp;ROW())="Blank"</formula>
    </cfRule>
  </conditionalFormatting>
  <conditionalFormatting sqref="F59:F62">
    <cfRule type="expression" dxfId="94" priority="101">
      <formula>INDIRECT("G"&amp;ROW())="Not Approved"</formula>
    </cfRule>
  </conditionalFormatting>
  <conditionalFormatting sqref="F59:F62">
    <cfRule type="expression" dxfId="93" priority="99">
      <formula>INDIRECT("G"&amp;ROW())="Not Approved"</formula>
    </cfRule>
  </conditionalFormatting>
  <conditionalFormatting sqref="F59:F62">
    <cfRule type="expression" dxfId="92" priority="100">
      <formula>INDIRECT("M"&amp;ROW())="Blank"</formula>
    </cfRule>
  </conditionalFormatting>
  <conditionalFormatting sqref="F167:G169">
    <cfRule type="expression" dxfId="91" priority="97">
      <formula>INDIRECT("M"&amp;ROW())="Blank"</formula>
    </cfRule>
    <cfRule type="expression" dxfId="90" priority="98">
      <formula>INDIRECT("G"&amp;ROW())="Not Approved"</formula>
    </cfRule>
  </conditionalFormatting>
  <conditionalFormatting sqref="F176:F177">
    <cfRule type="expression" dxfId="89" priority="95">
      <formula>INDIRECT("M"&amp;ROW())="Blank"</formula>
    </cfRule>
    <cfRule type="expression" dxfId="88" priority="96">
      <formula>INDIRECT("G"&amp;ROW())="Not Approved"</formula>
    </cfRule>
  </conditionalFormatting>
  <conditionalFormatting sqref="F930:F1024">
    <cfRule type="expression" dxfId="87" priority="94">
      <formula>INDIRECT("G"&amp;ROW())="Not Approved"</formula>
    </cfRule>
  </conditionalFormatting>
  <conditionalFormatting sqref="F1108:F1154">
    <cfRule type="expression" dxfId="86" priority="92">
      <formula>INDIRECT("G"&amp;ROW())="Not Approved"</formula>
    </cfRule>
  </conditionalFormatting>
  <conditionalFormatting sqref="F1108:F1154">
    <cfRule type="expression" dxfId="85" priority="93">
      <formula>INDIRECT("M"&amp;ROW())="Blank"</formula>
    </cfRule>
  </conditionalFormatting>
  <conditionalFormatting sqref="E89:H90">
    <cfRule type="expression" dxfId="84" priority="91">
      <formula>INDIRECT("G"&amp;ROW())="Not Approved"</formula>
    </cfRule>
  </conditionalFormatting>
  <conditionalFormatting sqref="F780:F793">
    <cfRule type="expression" dxfId="83" priority="89">
      <formula>INDIRECT("M"&amp;ROW())="Blank"</formula>
    </cfRule>
    <cfRule type="expression" dxfId="82" priority="90">
      <formula>INDIRECT("G"&amp;ROW())="Not Approved"</formula>
    </cfRule>
  </conditionalFormatting>
  <conditionalFormatting sqref="F780:F793">
    <cfRule type="expression" dxfId="81" priority="87">
      <formula>INDIRECT("M"&amp;ROW())="Blank"</formula>
    </cfRule>
    <cfRule type="expression" dxfId="80" priority="88">
      <formula>INDIRECT("G"&amp;ROW())="Not Approved"</formula>
    </cfRule>
  </conditionalFormatting>
  <conditionalFormatting sqref="F170:G175">
    <cfRule type="expression" dxfId="79" priority="85">
      <formula>INDIRECT("M"&amp;ROW())="Blank"</formula>
    </cfRule>
    <cfRule type="expression" dxfId="78" priority="86">
      <formula>INDIRECT("G"&amp;ROW())="Not Approved"</formula>
    </cfRule>
  </conditionalFormatting>
  <conditionalFormatting sqref="F723:F734">
    <cfRule type="expression" dxfId="77" priority="84">
      <formula>INDIRECT("G"&amp;ROW())="Not Approved"</formula>
    </cfRule>
  </conditionalFormatting>
  <conditionalFormatting sqref="F723:F734">
    <cfRule type="expression" dxfId="76" priority="83">
      <formula>INDIRECT("M"&amp;ROW())="Blank"</formula>
    </cfRule>
  </conditionalFormatting>
  <conditionalFormatting sqref="F723:F734">
    <cfRule type="expression" dxfId="75" priority="81">
      <formula>INDIRECT("M"&amp;ROW())="Blank"</formula>
    </cfRule>
    <cfRule type="expression" dxfId="74" priority="82">
      <formula>INDIRECT("G"&amp;ROW())="Not Approved"</formula>
    </cfRule>
  </conditionalFormatting>
  <conditionalFormatting sqref="F592:F631">
    <cfRule type="expression" dxfId="73" priority="79">
      <formula>INDIRECT("M"&amp;ROW())="Blank"</formula>
    </cfRule>
    <cfRule type="expression" dxfId="72" priority="80">
      <formula>INDIRECT("G"&amp;ROW())="Not Approved"</formula>
    </cfRule>
  </conditionalFormatting>
  <conditionalFormatting sqref="F796:F815">
    <cfRule type="expression" dxfId="71" priority="77">
      <formula>INDIRECT("M"&amp;ROW())="Blank"</formula>
    </cfRule>
    <cfRule type="expression" dxfId="70" priority="78">
      <formula>INDIRECT("G"&amp;ROW())="Not Approved"</formula>
    </cfRule>
  </conditionalFormatting>
  <conditionalFormatting sqref="F796:F815">
    <cfRule type="expression" dxfId="69" priority="75">
      <formula>INDIRECT("M"&amp;ROW())="Blank"</formula>
    </cfRule>
    <cfRule type="expression" dxfId="68" priority="76">
      <formula>INDIRECT("G"&amp;ROW())="Not Approved"</formula>
    </cfRule>
  </conditionalFormatting>
  <conditionalFormatting sqref="F1026:F1033">
    <cfRule type="expression" dxfId="67" priority="74">
      <formula>INDIRECT("G"&amp;ROW())="Not Approved"</formula>
    </cfRule>
  </conditionalFormatting>
  <conditionalFormatting sqref="F81:F87">
    <cfRule type="expression" dxfId="66" priority="73">
      <formula>INDIRECT("G"&amp;ROW())="Not Approved"</formula>
    </cfRule>
  </conditionalFormatting>
  <conditionalFormatting sqref="F248">
    <cfRule type="expression" dxfId="65" priority="69">
      <formula>INDIRECT("M"&amp;ROW())="Blank"</formula>
    </cfRule>
    <cfRule type="expression" dxfId="64" priority="70">
      <formula>INDIRECT("G"&amp;ROW())="Not Approved"</formula>
    </cfRule>
    <cfRule type="expression" dxfId="63" priority="71">
      <formula>INDIRECT("M"&amp;ROW())="Blank"</formula>
    </cfRule>
    <cfRule type="expression" dxfId="62" priority="72">
      <formula>INDIRECT("G"&amp;ROW())="Not Approved"</formula>
    </cfRule>
  </conditionalFormatting>
  <conditionalFormatting sqref="A1155:H1155">
    <cfRule type="expression" dxfId="61" priority="67">
      <formula>INDIRECT("M"&amp;ROW())="Blank"</formula>
    </cfRule>
  </conditionalFormatting>
  <conditionalFormatting sqref="A1155:H1155">
    <cfRule type="expression" dxfId="60" priority="68">
      <formula>INDIRECT("G"&amp;ROW())="Not Approved"</formula>
    </cfRule>
  </conditionalFormatting>
  <conditionalFormatting sqref="A1176:H1176">
    <cfRule type="expression" dxfId="59" priority="65">
      <formula>INDIRECT("M"&amp;ROW())="Blank"</formula>
    </cfRule>
  </conditionalFormatting>
  <conditionalFormatting sqref="A1176:H1176">
    <cfRule type="expression" dxfId="58" priority="66">
      <formula>INDIRECT("G"&amp;ROW())="Not Approved"</formula>
    </cfRule>
  </conditionalFormatting>
  <conditionalFormatting sqref="E1154">
    <cfRule type="expression" dxfId="57" priority="63">
      <formula>INDIRECT("M"&amp;ROW())="Blank"</formula>
    </cfRule>
    <cfRule type="expression" dxfId="56" priority="64">
      <formula>INDIRECT("G"&amp;ROW())="Not Approved"</formula>
    </cfRule>
  </conditionalFormatting>
  <conditionalFormatting sqref="F678">
    <cfRule type="expression" dxfId="55" priority="62">
      <formula>INDIRECT("G"&amp;ROW())="Not Approved"</formula>
    </cfRule>
  </conditionalFormatting>
  <conditionalFormatting sqref="G678:H678">
    <cfRule type="expression" dxfId="54" priority="59">
      <formula>INDIRECT("M"&amp;ROW())="Blank"</formula>
    </cfRule>
    <cfRule type="expression" dxfId="53" priority="60">
      <formula>INDIRECT("G"&amp;ROW())="Not Approved"</formula>
    </cfRule>
  </conditionalFormatting>
  <conditionalFormatting sqref="F678">
    <cfRule type="expression" dxfId="52" priority="61">
      <formula>INDIRECT("M"&amp;ROW())="Blank"</formula>
    </cfRule>
  </conditionalFormatting>
  <conditionalFormatting sqref="F678">
    <cfRule type="expression" dxfId="51" priority="58">
      <formula>INDIRECT("G"&amp;ROW())="Not Approved"</formula>
    </cfRule>
  </conditionalFormatting>
  <conditionalFormatting sqref="F678">
    <cfRule type="expression" dxfId="50" priority="57">
      <formula>INDIRECT("M"&amp;ROW())="Blank"</formula>
    </cfRule>
  </conditionalFormatting>
  <conditionalFormatting sqref="G673:H677">
    <cfRule type="expression" dxfId="49" priority="55">
      <formula>INDIRECT("M"&amp;ROW())="Blank"</formula>
    </cfRule>
    <cfRule type="expression" dxfId="48" priority="56">
      <formula>INDIRECT("G"&amp;ROW())="Not Approved"</formula>
    </cfRule>
  </conditionalFormatting>
  <conditionalFormatting sqref="F673:F677">
    <cfRule type="expression" dxfId="47" priority="54">
      <formula>INDIRECT("G"&amp;ROW())="Not Approved"</formula>
    </cfRule>
  </conditionalFormatting>
  <conditionalFormatting sqref="F673:F677">
    <cfRule type="expression" dxfId="46" priority="53">
      <formula>INDIRECT("M"&amp;ROW())="Blank"</formula>
    </cfRule>
  </conditionalFormatting>
  <conditionalFormatting sqref="F671">
    <cfRule type="expression" dxfId="45" priority="52">
      <formula>INDIRECT("G"&amp;ROW())="Not Approved"</formula>
    </cfRule>
  </conditionalFormatting>
  <conditionalFormatting sqref="F671">
    <cfRule type="expression" dxfId="44" priority="51">
      <formula>INDIRECT("M"&amp;ROW())="Blank"</formula>
    </cfRule>
  </conditionalFormatting>
  <conditionalFormatting sqref="F671">
    <cfRule type="expression" dxfId="43" priority="50">
      <formula>INDIRECT("G"&amp;ROW())="Not Approved"</formula>
    </cfRule>
  </conditionalFormatting>
  <conditionalFormatting sqref="F671">
    <cfRule type="expression" dxfId="42" priority="49">
      <formula>INDIRECT("M"&amp;ROW())="Blank"</formula>
    </cfRule>
  </conditionalFormatting>
  <conditionalFormatting sqref="A4:B8 C6:D8">
    <cfRule type="expression" dxfId="41" priority="42">
      <formula>INDIRECT("G"&amp;ROW())="Not Approved"</formula>
    </cfRule>
  </conditionalFormatting>
  <conditionalFormatting sqref="C4:D5">
    <cfRule type="expression" dxfId="40" priority="39">
      <formula>INDIRECT("M"&amp;ROW())="Blank"</formula>
    </cfRule>
    <cfRule type="expression" dxfId="39" priority="40">
      <formula>INDIRECT("G"&amp;ROW())="Not Approved"</formula>
    </cfRule>
  </conditionalFormatting>
  <conditionalFormatting sqref="A4:B8 C6:D8">
    <cfRule type="expression" dxfId="38" priority="41">
      <formula>INDIRECT("M"&amp;ROW())="Blank"</formula>
    </cfRule>
  </conditionalFormatting>
  <conditionalFormatting sqref="G4:H10 G12:H32">
    <cfRule type="expression" dxfId="37" priority="37">
      <formula>INDIRECT("M"&amp;ROW())="Blank"</formula>
    </cfRule>
    <cfRule type="expression" dxfId="36" priority="38">
      <formula>INDIRECT("G"&amp;ROW())="Not Approved"</formula>
    </cfRule>
  </conditionalFormatting>
  <conditionalFormatting sqref="E4:E10 E12:E32">
    <cfRule type="expression" dxfId="35" priority="35">
      <formula>INDIRECT("M"&amp;ROW())="Blank"</formula>
    </cfRule>
    <cfRule type="expression" dxfId="34" priority="36">
      <formula>INDIRECT("G"&amp;ROW())="Not Approved"</formula>
    </cfRule>
  </conditionalFormatting>
  <conditionalFormatting sqref="F658:F669">
    <cfRule type="expression" dxfId="33" priority="34">
      <formula>INDIRECT("G"&amp;ROW())="Not Approved"</formula>
    </cfRule>
  </conditionalFormatting>
  <conditionalFormatting sqref="F658:F669">
    <cfRule type="expression" dxfId="32" priority="33">
      <formula>INDIRECT("M"&amp;ROW())="Blank"</formula>
    </cfRule>
  </conditionalFormatting>
  <conditionalFormatting sqref="F658:F669">
    <cfRule type="expression" dxfId="31" priority="32">
      <formula>INDIRECT("G"&amp;ROW())="Not Approved"</formula>
    </cfRule>
  </conditionalFormatting>
  <conditionalFormatting sqref="F658:F669">
    <cfRule type="expression" dxfId="30" priority="31">
      <formula>INDIRECT("M"&amp;ROW())="Blank"</formula>
    </cfRule>
  </conditionalFormatting>
  <conditionalFormatting sqref="F634:F639">
    <cfRule type="expression" dxfId="29" priority="29">
      <formula>INDIRECT("M"&amp;ROW())="Blank"</formula>
    </cfRule>
    <cfRule type="expression" dxfId="28" priority="30">
      <formula>INDIRECT("G"&amp;ROW())="Not Approved"</formula>
    </cfRule>
  </conditionalFormatting>
  <conditionalFormatting sqref="F641:F656">
    <cfRule type="expression" dxfId="27" priority="27">
      <formula>INDIRECT("M"&amp;ROW())="Blank"</formula>
    </cfRule>
    <cfRule type="expression" dxfId="26" priority="28">
      <formula>INDIRECT("G"&amp;ROW())="Not Approved"</formula>
    </cfRule>
  </conditionalFormatting>
  <conditionalFormatting sqref="F842:F851">
    <cfRule type="expression" dxfId="25" priority="25">
      <formula>INDIRECT("M"&amp;ROW())="Blank"</formula>
    </cfRule>
    <cfRule type="expression" dxfId="24" priority="26">
      <formula>INDIRECT("G"&amp;ROW())="Not Approved"</formula>
    </cfRule>
  </conditionalFormatting>
  <conditionalFormatting sqref="F842:F851">
    <cfRule type="expression" dxfId="23" priority="23">
      <formula>INDIRECT("M"&amp;ROW())="Blank"</formula>
    </cfRule>
    <cfRule type="expression" dxfId="22" priority="24">
      <formula>INDIRECT("G"&amp;ROW())="Not Approved"</formula>
    </cfRule>
  </conditionalFormatting>
  <conditionalFormatting sqref="F818:F839">
    <cfRule type="expression" dxfId="21" priority="21">
      <formula>INDIRECT("M"&amp;ROW())="Blank"</formula>
    </cfRule>
    <cfRule type="expression" dxfId="20" priority="22">
      <formula>INDIRECT("G"&amp;ROW())="Not Approved"</formula>
    </cfRule>
  </conditionalFormatting>
  <conditionalFormatting sqref="F818:F839">
    <cfRule type="expression" dxfId="19" priority="19">
      <formula>INDIRECT("M"&amp;ROW())="Blank"</formula>
    </cfRule>
    <cfRule type="expression" dxfId="18" priority="20">
      <formula>INDIRECT("G"&amp;ROW())="Not Approved"</formula>
    </cfRule>
  </conditionalFormatting>
  <conditionalFormatting sqref="F854:F869">
    <cfRule type="expression" dxfId="17" priority="17">
      <formula>INDIRECT("M"&amp;ROW())="Blank"</formula>
    </cfRule>
    <cfRule type="expression" dxfId="16" priority="18">
      <formula>INDIRECT("G"&amp;ROW())="Not Approved"</formula>
    </cfRule>
  </conditionalFormatting>
  <conditionalFormatting sqref="F854:F869">
    <cfRule type="expression" dxfId="15" priority="15">
      <formula>INDIRECT("M"&amp;ROW())="Blank"</formula>
    </cfRule>
    <cfRule type="expression" dxfId="14" priority="16">
      <formula>INDIRECT("G"&amp;ROW())="Not Approved"</formula>
    </cfRule>
  </conditionalFormatting>
  <conditionalFormatting sqref="F872:F894">
    <cfRule type="expression" dxfId="13" priority="13">
      <formula>INDIRECT("M"&amp;ROW())="Blank"</formula>
    </cfRule>
    <cfRule type="expression" dxfId="12" priority="14">
      <formula>INDIRECT("G"&amp;ROW())="Not Approved"</formula>
    </cfRule>
  </conditionalFormatting>
  <conditionalFormatting sqref="F872:F894">
    <cfRule type="expression" dxfId="11" priority="11">
      <formula>INDIRECT("M"&amp;ROW())="Blank"</formula>
    </cfRule>
    <cfRule type="expression" dxfId="10" priority="12">
      <formula>INDIRECT("G"&amp;ROW())="Not Approved"</formula>
    </cfRule>
  </conditionalFormatting>
  <conditionalFormatting sqref="A12:B32">
    <cfRule type="expression" dxfId="9" priority="10">
      <formula>INDIRECT("G"&amp;ROW())="Not Approved"</formula>
    </cfRule>
  </conditionalFormatting>
  <conditionalFormatting sqref="C12:D32">
    <cfRule type="expression" dxfId="8" priority="7">
      <formula>INDIRECT("M"&amp;ROW())="Blank"</formula>
    </cfRule>
    <cfRule type="expression" dxfId="7" priority="8">
      <formula>INDIRECT("G"&amp;ROW())="Not Approved"</formula>
    </cfRule>
  </conditionalFormatting>
  <conditionalFormatting sqref="A12:B32">
    <cfRule type="expression" dxfId="6" priority="9">
      <formula>INDIRECT("M"&amp;ROW())="Blank"</formula>
    </cfRule>
  </conditionalFormatting>
  <conditionalFormatting sqref="F33">
    <cfRule type="expression" dxfId="5" priority="6">
      <formula>INDIRECT("G"&amp;ROW())="Not Approved"</formula>
    </cfRule>
  </conditionalFormatting>
  <conditionalFormatting sqref="C33:H33">
    <cfRule type="expression" dxfId="4" priority="4">
      <formula>INDIRECT("M"&amp;ROW())="Blank"</formula>
    </cfRule>
  </conditionalFormatting>
  <conditionalFormatting sqref="C33:H33">
    <cfRule type="expression" dxfId="3" priority="5">
      <formula>INDIRECT("G"&amp;ROW())="Not Approved"</formula>
    </cfRule>
  </conditionalFormatting>
  <conditionalFormatting sqref="F11">
    <cfRule type="expression" dxfId="2" priority="3">
      <formula>INDIRECT("G"&amp;ROW())="Not Approved"</formula>
    </cfRule>
  </conditionalFormatting>
  <conditionalFormatting sqref="C11:H11">
    <cfRule type="expression" dxfId="1" priority="1">
      <formula>INDIRECT("M"&amp;ROW())="Blank"</formula>
    </cfRule>
  </conditionalFormatting>
  <conditionalFormatting sqref="C11:H11">
    <cfRule type="expression" dxfId="0" priority="2">
      <formula>INDIRECT("G"&amp;ROW())="Not Approved"</formula>
    </cfRule>
  </conditionalFormatting>
  <hyperlinks>
    <hyperlink ref="C1" r:id="rId1" xr:uid="{00000000-0004-0000-0000-000000000000}"/>
    <hyperlink ref="C2" r:id="rId2" xr:uid="{00000000-0004-0000-0000-000001000000}"/>
  </hyperlinks>
  <pageMargins left="0.2" right="0.17" top="0.5" bottom="0.49" header="0.5" footer="0.5"/>
  <pageSetup scale="59" fitToHeight="100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20459F099C647BBE3AC01387B01D0" ma:contentTypeVersion="16" ma:contentTypeDescription="Create a new document." ma:contentTypeScope="" ma:versionID="38d72205dae9ad71bbce152e5e4ac44b">
  <xsd:schema xmlns:xsd="http://www.w3.org/2001/XMLSchema" xmlns:xs="http://www.w3.org/2001/XMLSchema" xmlns:p="http://schemas.microsoft.com/office/2006/metadata/properties" xmlns:ns2="e36f3d9e-6ac1-4ad3-aa5b-e3b3998a720a" xmlns:ns3="3f5c3a18-9b66-4e59-981e-092352935752" targetNamespace="http://schemas.microsoft.com/office/2006/metadata/properties" ma:root="true" ma:fieldsID="24a7b142c6f6513bb88f9341d26c8a7a" ns2:_="" ns3:_="">
    <xsd:import namespace="e36f3d9e-6ac1-4ad3-aa5b-e3b3998a720a"/>
    <xsd:import namespace="3f5c3a18-9b66-4e59-981e-092352935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f3d9e-6ac1-4ad3-aa5b-e3b3998a7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3a18-9b66-4e59-981e-092352935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d553a-74b2-4b51-8caa-68b82e4e2453}" ma:internalName="TaxCatchAll" ma:showField="CatchAllData" ma:web="3f5c3a18-9b66-4e59-981e-092352935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5c3a18-9b66-4e59-981e-092352935752" xsi:nil="true"/>
    <lcf76f155ced4ddcb4097134ff3c332f xmlns="e36f3d9e-6ac1-4ad3-aa5b-e3b3998a72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C303D-9490-4002-AA29-18BC75AD4065}"/>
</file>

<file path=customXml/itemProps2.xml><?xml version="1.0" encoding="utf-8"?>
<ds:datastoreItem xmlns:ds="http://schemas.openxmlformats.org/officeDocument/2006/customXml" ds:itemID="{19DC2BF7-5D8C-4164-BC35-BBFA0106441A}"/>
</file>

<file path=customXml/itemProps3.xml><?xml version="1.0" encoding="utf-8"?>
<ds:datastoreItem xmlns:ds="http://schemas.openxmlformats.org/officeDocument/2006/customXml" ds:itemID="{A2C569E3-0E7B-409A-A3D8-ABC5F29DF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Lacey Rohe</dc:creator>
  <cp:keywords/>
  <dc:description/>
  <cp:lastModifiedBy/>
  <cp:revision/>
  <dcterms:created xsi:type="dcterms:W3CDTF">1996-10-14T23:33:28Z</dcterms:created>
  <dcterms:modified xsi:type="dcterms:W3CDTF">2025-08-07T14:48:36Z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0x01010059B20459F099C647BBE3AC01387B01D0</vt:lpwstr>
  </property>
  <property fmtid="{D5CDD505-2E9C-101B-9397-08002B2CF9AE}" pid="3" name="MediaServiceImageTags">
    <vt:lpwstr/>
  </property>
</Properties>
</file>