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mc:AlternateContent xmlns:mc="http://schemas.openxmlformats.org/markup-compatibility/2006">
    <mc:Choice Requires="x15">
      <x15ac:absPath xmlns:x15ac="http://schemas.microsoft.com/office/spreadsheetml/2010/11/ac" url="C:\Users\mkerr4\Desktop\PMO Fillable Templates\Fillable PDF\"/>
    </mc:Choice>
  </mc:AlternateContent>
  <xr:revisionPtr revIDLastSave="0" documentId="8_{01826FFB-1C3E-4FEB-94D6-F1F8FC657C74}" xr6:coauthVersionLast="47" xr6:coauthVersionMax="47" xr10:uidLastSave="{00000000-0000-0000-0000-000000000000}"/>
  <bookViews>
    <workbookView xWindow="34176" yWindow="2472" windowWidth="23040" windowHeight="12120" xr2:uid="{00000000-000D-0000-FFFF-FFFF00000000}"/>
  </bookViews>
  <sheets>
    <sheet name="Project schedule" sheetId="11" r:id="rId1"/>
    <sheet name="About" sheetId="12" r:id="rId2"/>
  </sheets>
  <definedNames>
    <definedName name="Display_Week">'Project schedule'!$Q$2</definedName>
    <definedName name="_xlnm.Print_Titles" localSheetId="0">'Project schedule'!$4:$6</definedName>
    <definedName name="Project_Start">'Project schedule'!$Q$1</definedName>
    <definedName name="task_end" localSheetId="0">'Project schedule'!$F1</definedName>
    <definedName name="task_progress" localSheetId="0">'Project schedule'!$D1</definedName>
    <definedName name="task_start" localSheetId="0">'Project schedule'!$E1</definedName>
    <definedName name="today" localSheetId="0">TODAY()</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7" i="11" l="1"/>
  <c r="Q1" i="11" l="1"/>
  <c r="E9" i="11" s="1"/>
  <c r="E21" i="11" s="1"/>
  <c r="F21" i="11" l="1"/>
  <c r="E22" i="11" s="1"/>
  <c r="E23" i="11" s="1"/>
  <c r="E27" i="11"/>
  <c r="F9" i="11"/>
  <c r="E10" i="11" s="1"/>
  <c r="I5" i="11"/>
  <c r="H33" i="11"/>
  <c r="H32" i="11"/>
  <c r="H26" i="11"/>
  <c r="H20" i="11"/>
  <c r="H14" i="11"/>
  <c r="H8" i="11"/>
  <c r="H21" i="11" l="1"/>
  <c r="F22" i="11"/>
  <c r="H22" i="11" s="1"/>
  <c r="F27" i="11"/>
  <c r="E28" i="11" s="1"/>
  <c r="E30" i="11"/>
  <c r="E31" i="11"/>
  <c r="H9" i="11"/>
  <c r="F23" i="11"/>
  <c r="E25" i="11"/>
  <c r="F10" i="11"/>
  <c r="E11" i="11" s="1"/>
  <c r="E13" i="11"/>
  <c r="E15" i="11" s="1"/>
  <c r="E16" i="11" s="1"/>
  <c r="I6" i="11"/>
  <c r="F31" i="11" l="1"/>
  <c r="H31" i="11" s="1"/>
  <c r="F28" i="11"/>
  <c r="E29" i="11" s="1"/>
  <c r="H28" i="11"/>
  <c r="F30" i="11"/>
  <c r="H30" i="11" s="1"/>
  <c r="H27" i="11"/>
  <c r="F25" i="11"/>
  <c r="H25" i="11" s="1"/>
  <c r="H10" i="11"/>
  <c r="E24" i="11"/>
  <c r="H23" i="11"/>
  <c r="F16" i="11"/>
  <c r="F15" i="11"/>
  <c r="H15" i="11" s="1"/>
  <c r="F13" i="11"/>
  <c r="H13" i="11" s="1"/>
  <c r="F11" i="11"/>
  <c r="E12" i="11" s="1"/>
  <c r="J5" i="11"/>
  <c r="K5" i="11" s="1"/>
  <c r="L5" i="11" s="1"/>
  <c r="M5" i="11" s="1"/>
  <c r="N5" i="11" s="1"/>
  <c r="O5" i="11" s="1"/>
  <c r="P5" i="11" s="1"/>
  <c r="I4" i="11"/>
  <c r="F29" i="11" l="1"/>
  <c r="H29" i="11" s="1"/>
  <c r="F24" i="11"/>
  <c r="H24" i="11" s="1"/>
  <c r="H16" i="11"/>
  <c r="E17" i="11"/>
  <c r="E18" i="11" s="1"/>
  <c r="E19" i="11" s="1"/>
  <c r="H11" i="11"/>
  <c r="F12" i="11"/>
  <c r="H12" i="11" s="1"/>
  <c r="P4" i="11"/>
  <c r="Q5" i="11"/>
  <c r="R5" i="11" s="1"/>
  <c r="S5" i="11" s="1"/>
  <c r="T5" i="11" s="1"/>
  <c r="U5" i="11" s="1"/>
  <c r="V5" i="11" s="1"/>
  <c r="W5" i="11" s="1"/>
  <c r="J6" i="11"/>
  <c r="F19" i="11" l="1"/>
  <c r="H19" i="11" s="1"/>
  <c r="F18" i="11"/>
  <c r="H18" i="11" s="1"/>
  <c r="F17" i="11"/>
  <c r="H17" i="11" s="1"/>
  <c r="W4" i="11"/>
  <c r="X5" i="11"/>
  <c r="Y5" i="11" s="1"/>
  <c r="Z5" i="11" s="1"/>
  <c r="AA5" i="11" s="1"/>
  <c r="AB5" i="11" s="1"/>
  <c r="AC5" i="11" s="1"/>
  <c r="AD5" i="11" s="1"/>
  <c r="K6" i="11"/>
  <c r="AE5" i="11" l="1"/>
  <c r="AF5" i="11" s="1"/>
  <c r="AG5" i="11" s="1"/>
  <c r="AH5" i="11" s="1"/>
  <c r="AI5" i="11" s="1"/>
  <c r="AJ5" i="11" s="1"/>
  <c r="AD4" i="11"/>
  <c r="L6" i="11"/>
  <c r="AK5" i="11" l="1"/>
  <c r="AL5" i="11" s="1"/>
  <c r="AM5" i="11" s="1"/>
  <c r="AN5" i="11" s="1"/>
  <c r="AO5" i="11" s="1"/>
  <c r="AP5" i="11" s="1"/>
  <c r="AQ5" i="11" s="1"/>
  <c r="M6" i="11"/>
  <c r="AR5" i="11" l="1"/>
  <c r="AS5" i="11" s="1"/>
  <c r="AK4" i="11"/>
  <c r="N6" i="11"/>
  <c r="AT5" i="11" l="1"/>
  <c r="AS6" i="11"/>
  <c r="AR4" i="11"/>
  <c r="O6" i="11"/>
  <c r="AU5" i="11" l="1"/>
  <c r="AT6" i="11"/>
  <c r="AV5" i="11" l="1"/>
  <c r="AU6" i="11"/>
  <c r="P6" i="11"/>
  <c r="Q6" i="11"/>
  <c r="AW5" i="11" l="1"/>
  <c r="AV6" i="11"/>
  <c r="R6" i="11"/>
  <c r="AX5" i="11" l="1"/>
  <c r="AY5" i="11" s="1"/>
  <c r="AW6" i="11"/>
  <c r="S6" i="11"/>
  <c r="AY6" i="11" l="1"/>
  <c r="AZ5" i="11"/>
  <c r="AY4" i="11"/>
  <c r="AX6" i="11"/>
  <c r="T6" i="11"/>
  <c r="BA5" i="11" l="1"/>
  <c r="AZ6" i="11"/>
  <c r="U6" i="11"/>
  <c r="BA6" i="11" l="1"/>
  <c r="BB5" i="11"/>
  <c r="V6" i="11"/>
  <c r="BB6" i="11" l="1"/>
  <c r="BC5" i="11"/>
  <c r="W6" i="11"/>
  <c r="BC6" i="11" l="1"/>
  <c r="BD5" i="11"/>
  <c r="X6" i="11"/>
  <c r="BE5" i="11" l="1"/>
  <c r="BD6" i="11"/>
  <c r="Y6" i="11"/>
  <c r="BE6" i="11" l="1"/>
  <c r="BF5" i="11"/>
  <c r="Z6" i="11"/>
  <c r="BF6" i="11" l="1"/>
  <c r="BG5" i="11"/>
  <c r="BF4" i="11"/>
  <c r="AA6" i="11"/>
  <c r="BG6" i="11" l="1"/>
  <c r="BH5" i="11"/>
  <c r="AB6" i="11"/>
  <c r="BI5" i="11" l="1"/>
  <c r="BH6" i="11"/>
  <c r="AC6" i="11"/>
  <c r="BJ5" i="11" l="1"/>
  <c r="BI6" i="11"/>
  <c r="AD6" i="11"/>
  <c r="BK5" i="11" l="1"/>
  <c r="BJ6" i="11"/>
  <c r="AE6" i="11"/>
  <c r="BL5" i="11" l="1"/>
  <c r="BK6" i="11"/>
  <c r="AF6" i="11"/>
  <c r="BL6" i="11" l="1"/>
  <c r="AG6" i="11"/>
  <c r="AH6" i="11" l="1"/>
  <c r="AI6" i="11" l="1"/>
  <c r="AJ6" i="11" l="1"/>
  <c r="AK6" i="11" l="1"/>
  <c r="AL6" i="11" l="1"/>
  <c r="AM6" i="11" l="1"/>
  <c r="AN6" i="11" l="1"/>
  <c r="AO6" i="11" l="1"/>
  <c r="AP6" i="11" l="1"/>
  <c r="AQ6" i="11" l="1"/>
  <c r="AR6" i="11" l="1"/>
</calcChain>
</file>

<file path=xl/sharedStrings.xml><?xml version="1.0" encoding="utf-8"?>
<sst xmlns="http://schemas.openxmlformats.org/spreadsheetml/2006/main" count="72" uniqueCount="55">
  <si>
    <t>Insert new rows ABOVE this one</t>
  </si>
  <si>
    <t>PROGRESS</t>
  </si>
  <si>
    <t>Project Management Templates</t>
  </si>
  <si>
    <t>START</t>
  </si>
  <si>
    <t>END</t>
  </si>
  <si>
    <t>TASK</t>
  </si>
  <si>
    <t>More Project Management Templates</t>
  </si>
  <si>
    <t>About This Template</t>
  </si>
  <si>
    <t>SIMPLE GANTT CHART by Vertex42.com</t>
  </si>
  <si>
    <t>Additional Help</t>
  </si>
  <si>
    <t>About Vertex42</t>
  </si>
  <si>
    <t>Vertex42.com provides over 300 professionally designed spreadsheet templates for business, home, and education - most of which are free to download. Their collection includes a variety of calendars, planners, and schedules as well as personal finance spreadsheets for budgeting, debt reduction, and loan amortization.</t>
  </si>
  <si>
    <t>Businesses will find invoices, time sheets, inventory trackers, financial statements, and project planning templates. Teachers and students will find resources such as class schedules, grade books, and attendance sheets. Organize your family life with meal planners, checklists, and exercise logs. Each template is thoroughly researched, refined, and improved over time through feedback from thousands of users.</t>
  </si>
  <si>
    <t>https://www.vertex42.com/ExcelTemplates/simple-gantt-chart.html</t>
  </si>
  <si>
    <t>Visit Vertex42.com to download other project management templates, including different types of project schedules, Gantt charts, tasks lists, etc.</t>
  </si>
  <si>
    <t>How to Use the Simple Gantt Chart</t>
  </si>
  <si>
    <t>This template provides a simple way to create a Gantt chart to help visualize and track your project. Simply enter your tasks and start and end dates - no formulas required. The bars in the Gantt chart represent the duration of the task and are displayed using conditional formatting. Insert new tasks by inserting new rows.</t>
  </si>
  <si>
    <t>Click on the link below to visit vertex42.com and learn more about how to use this template, such as how to calculate days and work days, create task dependencies, change the colors of the bars, add a scroll bar to make it easier to change the display week, extend the date range displayed in the chart, etc.</t>
  </si>
  <si>
    <t>There are 2 worksheets in this workbook. 
TimeSheet
About
The instructions for each worksheet are in the A column starting in cell A1 of each worksheet. They are written with hidden text. Each step guides you through the information in that row. Each subsequent step continues in cell A2, A3, and so on, unless otherwise explicitly directed. For example, instruction text might say "continue to cell A6" for the next step. 
This hidden text will not print.
To remove these instructions from the worksheet, simply delete column A.</t>
  </si>
  <si>
    <t>Guide for Screen Readers</t>
  </si>
  <si>
    <t xml:space="preserve">Do not delete this row. This row is hidden to preserve a formula that is used to highlight the current day within the project schedule. </t>
  </si>
  <si>
    <t>VanArsdel, Ltd.</t>
  </si>
  <si>
    <t>Project lead</t>
  </si>
  <si>
    <t>Gokce Aslan</t>
  </si>
  <si>
    <t>Hayden Cook</t>
  </si>
  <si>
    <t>Jens Martensson</t>
  </si>
  <si>
    <t>Nuria Acevedo</t>
  </si>
  <si>
    <t>Olivia Wilson</t>
  </si>
  <si>
    <t>Initiation</t>
  </si>
  <si>
    <t>Define goals</t>
  </si>
  <si>
    <t>Conduct studies</t>
  </si>
  <si>
    <t>Establish comms</t>
  </si>
  <si>
    <t>Develop charter</t>
  </si>
  <si>
    <t>Set up team</t>
  </si>
  <si>
    <t>Planning and design</t>
  </si>
  <si>
    <t>Create schedule</t>
  </si>
  <si>
    <t>Identify deliverables</t>
  </si>
  <si>
    <t>Develop budget</t>
  </si>
  <si>
    <t>Define scope</t>
  </si>
  <si>
    <t>Identify risks</t>
  </si>
  <si>
    <t>Execution</t>
  </si>
  <si>
    <t>Execute tasks</t>
  </si>
  <si>
    <t>Monitor progress</t>
  </si>
  <si>
    <t>Manage resources</t>
  </si>
  <si>
    <t>Provide updates</t>
  </si>
  <si>
    <t>Testing and validation</t>
  </si>
  <si>
    <t>Track expenses</t>
  </si>
  <si>
    <t>Evaluate progress</t>
  </si>
  <si>
    <t>Address risks</t>
  </si>
  <si>
    <t>Gather feedback</t>
  </si>
  <si>
    <t>Project start:</t>
  </si>
  <si>
    <t>Display week:</t>
  </si>
  <si>
    <t>ASSIGNED TO</t>
  </si>
  <si>
    <t>Evaluation</t>
  </si>
  <si>
    <t>Sample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</si>
</sst>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m/d/yy;@"/>
    <numFmt numFmtId="165" formatCode="ddd\,\ m/d/yyyy"/>
    <numFmt numFmtId="166" formatCode="mmm\ d\,\ yyyy"/>
    <numFmt numFmtId="167" formatCode="d"/>
  </numFmts>
  <fonts count="32" x14ac:knownFonts="1">
    <font>
      <sz val="11"/>
      <color theme="1"/>
      <name val="Arial"/>
      <family val="2"/>
      <scheme val="minor"/>
    </font>
    <font>
      <sz val="10"/>
      <name val="Arial"/>
      <family val="2"/>
      <scheme val="minor"/>
    </font>
    <font>
      <u/>
      <sz val="11"/>
      <color indexed="12"/>
      <name val="Arial"/>
      <family val="2"/>
    </font>
    <font>
      <sz val="11"/>
      <name val="Arial"/>
      <family val="2"/>
      <scheme val="minor"/>
    </font>
    <font>
      <sz val="11"/>
      <color theme="1"/>
      <name val="Arial"/>
      <family val="2"/>
      <scheme val="minor"/>
    </font>
    <font>
      <sz val="14"/>
      <color theme="1"/>
      <name val="Arial"/>
      <family val="2"/>
      <scheme val="minor"/>
    </font>
    <font>
      <b/>
      <sz val="22"/>
      <color theme="1" tint="0.34998626667073579"/>
      <name val="Arial Black"/>
      <family val="2"/>
      <scheme val="major"/>
    </font>
    <font>
      <b/>
      <sz val="11"/>
      <color theme="1" tint="0.499984740745262"/>
      <name val="Arial"/>
      <family val="2"/>
      <scheme val="minor"/>
    </font>
    <font>
      <sz val="10"/>
      <color theme="1" tint="0.499984740745262"/>
      <name val="Arial"/>
      <family val="2"/>
    </font>
    <font>
      <b/>
      <sz val="12"/>
      <color theme="1" tint="0.34998626667073579"/>
      <name val="Arial"/>
      <family val="2"/>
      <scheme val="minor"/>
    </font>
    <font>
      <b/>
      <sz val="10"/>
      <name val="Arial"/>
      <family val="2"/>
      <scheme val="minor"/>
    </font>
    <font>
      <sz val="11"/>
      <color theme="1" tint="0.499984740745262"/>
      <name val="Arial"/>
      <family val="2"/>
      <scheme val="minor"/>
    </font>
    <font>
      <sz val="20"/>
      <name val="Arial Black"/>
      <family val="2"/>
      <scheme val="major"/>
    </font>
    <font>
      <sz val="11"/>
      <color theme="0"/>
      <name val="Arial"/>
      <family val="2"/>
      <scheme val="minor"/>
    </font>
    <font>
      <sz val="10"/>
      <name val="Arial"/>
      <family val="2"/>
    </font>
    <font>
      <b/>
      <sz val="20"/>
      <color theme="4" tint="-0.249977111117893"/>
      <name val="Arial"/>
      <family val="2"/>
    </font>
    <font>
      <sz val="11"/>
      <color theme="1"/>
      <name val="Arial"/>
      <family val="2"/>
    </font>
    <font>
      <sz val="16"/>
      <color theme="1"/>
      <name val="Arial"/>
      <family val="2"/>
      <scheme val="minor"/>
    </font>
    <font>
      <b/>
      <sz val="11"/>
      <name val="Arial"/>
      <family val="2"/>
      <scheme val="minor"/>
    </font>
    <font>
      <sz val="10"/>
      <color theme="1"/>
      <name val="Arial"/>
      <family val="2"/>
      <scheme val="minor"/>
    </font>
    <font>
      <b/>
      <sz val="10"/>
      <color theme="1"/>
      <name val="Arial"/>
      <family val="2"/>
      <scheme val="minor"/>
    </font>
    <font>
      <b/>
      <sz val="8"/>
      <name val="Arial"/>
      <family val="2"/>
      <scheme val="minor"/>
    </font>
    <font>
      <b/>
      <sz val="8"/>
      <color theme="1"/>
      <name val="Arial"/>
      <family val="2"/>
      <scheme val="minor"/>
    </font>
    <font>
      <b/>
      <sz val="12"/>
      <color theme="1"/>
      <name val="Arial"/>
      <family val="2"/>
      <scheme val="minor"/>
    </font>
    <font>
      <i/>
      <sz val="10"/>
      <color theme="1"/>
      <name val="Arial"/>
      <family val="2"/>
      <scheme val="minor"/>
    </font>
    <font>
      <sz val="10"/>
      <color theme="1" tint="0.499984740745262"/>
      <name val="Arial"/>
      <family val="2"/>
      <scheme val="minor"/>
    </font>
    <font>
      <b/>
      <sz val="16"/>
      <color theme="9"/>
      <name val="Arial"/>
      <family val="2"/>
      <scheme val="minor"/>
    </font>
    <font>
      <b/>
      <sz val="16"/>
      <color theme="9"/>
      <name val="Arial Black"/>
      <family val="2"/>
      <scheme val="major"/>
    </font>
    <font>
      <sz val="11"/>
      <color theme="1"/>
      <name val="Arial Black"/>
      <family val="2"/>
      <scheme val="major"/>
    </font>
    <font>
      <b/>
      <sz val="40"/>
      <color theme="9"/>
      <name val="Arial Black"/>
      <family val="2"/>
      <scheme val="major"/>
    </font>
    <font>
      <sz val="11"/>
      <color rgb="FF1D2129"/>
      <name val="Arial"/>
      <family val="2"/>
      <scheme val="minor"/>
    </font>
    <font>
      <u/>
      <sz val="11"/>
      <color indexed="12"/>
      <name val="Arial"/>
      <family val="2"/>
      <scheme val="minor"/>
    </font>
  </fonts>
  <fills count="13">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8" tint="0.59996337778862885"/>
        <bgColor indexed="64"/>
      </patternFill>
    </fill>
    <fill>
      <patternFill patternType="solid">
        <fgColor theme="8" tint="0.79998168889431442"/>
        <bgColor indexed="64"/>
      </patternFill>
    </fill>
    <fill>
      <patternFill patternType="solid">
        <fgColor theme="0" tint="-4.9989318521683403E-2"/>
        <bgColor theme="4"/>
      </patternFill>
    </fill>
    <fill>
      <patternFill patternType="solid">
        <fgColor theme="0" tint="-0.14996795556505021"/>
        <bgColor indexed="64"/>
      </patternFill>
    </fill>
  </fills>
  <borders count="22">
    <border>
      <left/>
      <right/>
      <top/>
      <bottom/>
      <diagonal/>
    </border>
    <border>
      <left/>
      <right/>
      <top style="medium">
        <color theme="0" tint="-0.14996795556505021"/>
      </top>
      <bottom style="medium">
        <color theme="0" tint="-0.1499679555650502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14993743705557422"/>
      </left>
      <right style="thin">
        <color theme="0" tint="-0.14993743705557422"/>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right/>
      <top style="thin">
        <color theme="5" tint="0.59996337778862885"/>
      </top>
      <bottom style="thin">
        <color theme="5" tint="0.59996337778862885"/>
      </bottom>
      <diagonal/>
    </border>
    <border>
      <left/>
      <right/>
      <top/>
      <bottom style="thin">
        <color theme="4" tint="0.59996337778862885"/>
      </bottom>
      <diagonal/>
    </border>
    <border>
      <left/>
      <right/>
      <top style="thin">
        <color theme="4" tint="0.59996337778862885"/>
      </top>
      <bottom style="thin">
        <color theme="4" tint="0.59996337778862885"/>
      </bottom>
      <diagonal/>
    </border>
    <border>
      <left/>
      <right/>
      <top style="thin">
        <color theme="6" tint="0.59996337778862885"/>
      </top>
      <bottom style="thin">
        <color theme="6" tint="0.59996337778862885"/>
      </bottom>
      <diagonal/>
    </border>
    <border>
      <left/>
      <right/>
      <top style="thin">
        <color theme="8" tint="0.59996337778862885"/>
      </top>
      <bottom style="thin">
        <color theme="8" tint="0.59996337778862885"/>
      </bottom>
      <diagonal/>
    </border>
    <border>
      <left/>
      <right/>
      <top style="thin">
        <color theme="0" tint="-4.9989318521683403E-2"/>
      </top>
      <bottom style="thin">
        <color theme="0" tint="-4.9989318521683403E-2"/>
      </bottom>
      <diagonal/>
    </border>
    <border>
      <left/>
      <right/>
      <top/>
      <bottom style="thin">
        <color theme="0" tint="-4.9989318521683403E-2"/>
      </bottom>
      <diagonal/>
    </border>
    <border>
      <left/>
      <right/>
      <top style="thin">
        <color theme="0" tint="-4.9989318521683403E-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top/>
      <bottom style="thin">
        <color theme="1" tint="0.499984740745262"/>
      </bottom>
      <diagonal/>
    </border>
  </borders>
  <cellStyleXfs count="13">
    <xf numFmtId="0" fontId="0" fillId="0" borderId="0"/>
    <xf numFmtId="0" fontId="2" fillId="0" borderId="0" applyNumberFormat="0" applyFill="0" applyBorder="0" applyAlignment="0" applyProtection="0">
      <alignment vertical="top"/>
      <protection locked="0"/>
    </xf>
    <xf numFmtId="9" fontId="4" fillId="0" borderId="0" applyFont="0" applyFill="0" applyBorder="0" applyAlignment="0" applyProtection="0"/>
    <xf numFmtId="0" fontId="13" fillId="0" borderId="0"/>
    <xf numFmtId="43" fontId="4" fillId="0" borderId="2" applyFont="0" applyFill="0" applyAlignment="0" applyProtection="0"/>
    <xf numFmtId="0" fontId="6" fillId="0" borderId="0" applyNumberFormat="0" applyFill="0" applyBorder="0" applyAlignment="0" applyProtection="0"/>
    <xf numFmtId="0" fontId="5" fillId="0" borderId="0" applyNumberFormat="0" applyFill="0" applyAlignment="0" applyProtection="0"/>
    <xf numFmtId="0" fontId="5" fillId="0" borderId="0" applyNumberFormat="0" applyFill="0" applyProtection="0">
      <alignment vertical="top"/>
    </xf>
    <xf numFmtId="0" fontId="4" fillId="0" borderId="0" applyNumberFormat="0" applyFill="0" applyProtection="0">
      <alignment horizontal="right" indent="1"/>
    </xf>
    <xf numFmtId="165" fontId="4" fillId="0" borderId="2">
      <alignment horizontal="center" vertical="center"/>
    </xf>
    <xf numFmtId="164" fontId="4" fillId="0" borderId="1" applyFill="0">
      <alignment horizontal="center" vertical="center"/>
    </xf>
    <xf numFmtId="0" fontId="4" fillId="0" borderId="1" applyFill="0">
      <alignment horizontal="center" vertical="center"/>
    </xf>
    <xf numFmtId="0" fontId="4" fillId="0" borderId="1" applyFill="0">
      <alignment horizontal="left" vertical="center" indent="2"/>
    </xf>
  </cellStyleXfs>
  <cellXfs count="120">
    <xf numFmtId="0" fontId="0" fillId="0" borderId="0" xfId="0"/>
    <xf numFmtId="0" fontId="1" fillId="0" borderId="0" xfId="0" applyFont="1"/>
    <xf numFmtId="0" fontId="0" fillId="0" borderId="0" xfId="0" applyAlignment="1">
      <alignment horizontal="center"/>
    </xf>
    <xf numFmtId="0" fontId="0" fillId="0" borderId="0" xfId="0" applyAlignment="1">
      <alignment horizontal="right" vertical="center"/>
    </xf>
    <xf numFmtId="0" fontId="8" fillId="0" borderId="0" xfId="1" applyFont="1" applyAlignment="1" applyProtection="1"/>
    <xf numFmtId="0" fontId="3" fillId="0" borderId="1" xfId="0" applyFont="1" applyBorder="1" applyAlignment="1">
      <alignment horizontal="center" vertical="center"/>
    </xf>
    <xf numFmtId="0" fontId="3" fillId="2" borderId="1" xfId="0" applyFont="1" applyFill="1" applyBorder="1" applyAlignment="1">
      <alignment horizontal="center" vertical="center"/>
    </xf>
    <xf numFmtId="0" fontId="1" fillId="0" borderId="0" xfId="0" applyFont="1" applyAlignment="1">
      <alignment vertical="top"/>
    </xf>
    <xf numFmtId="0" fontId="9" fillId="0" borderId="0" xfId="0" applyFont="1" applyAlignment="1">
      <alignment horizontal="left" vertical="center"/>
    </xf>
    <xf numFmtId="0" fontId="10" fillId="0" borderId="0" xfId="0" applyFont="1" applyAlignment="1">
      <alignment horizontal="left" vertical="center"/>
    </xf>
    <xf numFmtId="0" fontId="12" fillId="0" borderId="0" xfId="0" applyFont="1"/>
    <xf numFmtId="0" fontId="1" fillId="0" borderId="0" xfId="0" applyFont="1" applyAlignment="1">
      <alignment horizontal="left" vertical="top"/>
    </xf>
    <xf numFmtId="0" fontId="11" fillId="0" borderId="0" xfId="0" applyFont="1" applyAlignment="1">
      <alignment vertical="top"/>
    </xf>
    <xf numFmtId="0" fontId="13" fillId="0" borderId="0" xfId="3"/>
    <xf numFmtId="0" fontId="13" fillId="0" borderId="0" xfId="3" applyAlignment="1">
      <alignment wrapText="1"/>
    </xf>
    <xf numFmtId="0" fontId="13" fillId="0" borderId="0" xfId="0" applyFont="1" applyAlignment="1">
      <alignment horizontal="center"/>
    </xf>
    <xf numFmtId="0" fontId="7" fillId="0" borderId="0" xfId="0" applyFont="1"/>
    <xf numFmtId="0" fontId="3" fillId="0" borderId="0" xfId="0" applyFont="1" applyAlignment="1">
      <alignment horizontal="center" vertical="center"/>
    </xf>
    <xf numFmtId="0" fontId="15" fillId="0" borderId="0" xfId="0" applyFont="1"/>
    <xf numFmtId="0" fontId="14" fillId="0" borderId="0" xfId="0" applyFont="1"/>
    <xf numFmtId="0" fontId="14" fillId="0" borderId="0" xfId="0" applyFont="1" applyAlignment="1">
      <alignment horizontal="center"/>
    </xf>
    <xf numFmtId="0" fontId="14" fillId="0" borderId="0" xfId="0" applyFont="1" applyAlignment="1">
      <alignment horizontal="center" vertical="center"/>
    </xf>
    <xf numFmtId="0" fontId="16" fillId="0" borderId="0" xfId="0" applyFont="1"/>
    <xf numFmtId="0" fontId="16" fillId="0" borderId="0" xfId="0" applyFont="1" applyAlignment="1">
      <alignment horizontal="center"/>
    </xf>
    <xf numFmtId="0" fontId="17" fillId="0" borderId="0" xfId="0" applyFont="1"/>
    <xf numFmtId="0" fontId="18" fillId="0" borderId="0" xfId="0" applyFont="1" applyAlignment="1">
      <alignment horizontal="left" indent="1"/>
    </xf>
    <xf numFmtId="0" fontId="4" fillId="0" borderId="0" xfId="0" applyFont="1"/>
    <xf numFmtId="0" fontId="4" fillId="0" borderId="0" xfId="8">
      <alignment horizontal="right" indent="1"/>
    </xf>
    <xf numFmtId="0" fontId="4" fillId="0" borderId="0" xfId="0" applyFont="1" applyAlignment="1">
      <alignment horizontal="center"/>
    </xf>
    <xf numFmtId="0" fontId="1" fillId="0" borderId="0" xfId="1" applyFont="1" applyAlignment="1" applyProtection="1">
      <alignment horizontal="left" vertical="top" indent="1"/>
    </xf>
    <xf numFmtId="0" fontId="4" fillId="0" borderId="0" xfId="0" applyFont="1" applyAlignment="1">
      <alignment horizontal="left" indent="1"/>
    </xf>
    <xf numFmtId="167" fontId="21" fillId="12" borderId="20" xfId="0" applyNumberFormat="1" applyFont="1" applyFill="1" applyBorder="1" applyAlignment="1">
      <alignment horizontal="center" vertical="center"/>
    </xf>
    <xf numFmtId="167" fontId="21" fillId="12" borderId="18" xfId="0" applyNumberFormat="1" applyFont="1" applyFill="1" applyBorder="1" applyAlignment="1">
      <alignment horizontal="center" vertical="center"/>
    </xf>
    <xf numFmtId="167" fontId="21" fillId="12" borderId="19" xfId="0" applyNumberFormat="1" applyFont="1" applyFill="1" applyBorder="1" applyAlignment="1">
      <alignment horizontal="center" vertical="center"/>
    </xf>
    <xf numFmtId="0" fontId="22" fillId="2" borderId="17" xfId="0" applyFont="1" applyFill="1" applyBorder="1" applyAlignment="1">
      <alignment horizontal="center" vertical="center" shrinkToFit="1"/>
    </xf>
    <xf numFmtId="0" fontId="22" fillId="2" borderId="14" xfId="0" applyFont="1" applyFill="1" applyBorder="1" applyAlignment="1">
      <alignment horizontal="center" vertical="center" shrinkToFit="1"/>
    </xf>
    <xf numFmtId="0" fontId="22" fillId="2" borderId="15" xfId="0" applyFont="1" applyFill="1" applyBorder="1" applyAlignment="1">
      <alignment horizontal="center" vertical="center" shrinkToFit="1"/>
    </xf>
    <xf numFmtId="0" fontId="19" fillId="0" borderId="0" xfId="0" applyFont="1"/>
    <xf numFmtId="0" fontId="19" fillId="0" borderId="0" xfId="0" applyFont="1" applyAlignment="1">
      <alignment wrapText="1"/>
    </xf>
    <xf numFmtId="0" fontId="4" fillId="0" borderId="3" xfId="0" applyFont="1" applyBorder="1" applyAlignment="1">
      <alignment vertical="center"/>
    </xf>
    <xf numFmtId="0" fontId="23" fillId="6" borderId="0" xfId="0" applyFont="1" applyFill="1" applyAlignment="1">
      <alignment horizontal="left" vertical="center" indent="1"/>
    </xf>
    <xf numFmtId="0" fontId="19" fillId="6" borderId="0" xfId="11" applyFont="1" applyFill="1" applyBorder="1" applyAlignment="1">
      <alignment vertical="center"/>
    </xf>
    <xf numFmtId="9" fontId="1" fillId="6" borderId="0" xfId="2" applyFont="1" applyFill="1" applyBorder="1" applyAlignment="1">
      <alignment horizontal="center" vertical="center"/>
    </xf>
    <xf numFmtId="164" fontId="19" fillId="6" borderId="0" xfId="0" applyNumberFormat="1" applyFont="1" applyFill="1" applyAlignment="1">
      <alignment horizontal="center" vertical="center"/>
    </xf>
    <xf numFmtId="164" fontId="1" fillId="6" borderId="0" xfId="0" applyNumberFormat="1" applyFont="1" applyFill="1" applyAlignment="1">
      <alignment horizontal="center" vertical="center"/>
    </xf>
    <xf numFmtId="0" fontId="4" fillId="0" borderId="12" xfId="0" applyFont="1" applyBorder="1" applyAlignment="1">
      <alignment vertical="center"/>
    </xf>
    <xf numFmtId="0" fontId="4" fillId="0" borderId="0" xfId="0" applyFont="1" applyAlignment="1">
      <alignment vertical="center"/>
    </xf>
    <xf numFmtId="0" fontId="19" fillId="3" borderId="6" xfId="12" applyFont="1" applyFill="1" applyBorder="1">
      <alignment horizontal="left" vertical="center" indent="2"/>
    </xf>
    <xf numFmtId="0" fontId="19" fillId="3" borderId="6" xfId="11" applyFont="1" applyFill="1" applyBorder="1" applyAlignment="1">
      <alignment vertical="center"/>
    </xf>
    <xf numFmtId="9" fontId="1" fillId="3" borderId="6" xfId="2" applyFont="1" applyFill="1" applyBorder="1" applyAlignment="1">
      <alignment horizontal="center" vertical="center"/>
    </xf>
    <xf numFmtId="164" fontId="19" fillId="3" borderId="6" xfId="10" applyFont="1" applyFill="1" applyBorder="1">
      <alignment horizontal="center" vertical="center"/>
    </xf>
    <xf numFmtId="0" fontId="4" fillId="0" borderId="4" xfId="0" applyFont="1" applyBorder="1" applyAlignment="1">
      <alignment vertical="center"/>
    </xf>
    <xf numFmtId="0" fontId="19" fillId="3" borderId="7" xfId="12" applyFont="1" applyFill="1" applyBorder="1">
      <alignment horizontal="left" vertical="center" indent="2"/>
    </xf>
    <xf numFmtId="0" fontId="19" fillId="3" borderId="7" xfId="11" applyFont="1" applyFill="1" applyBorder="1" applyAlignment="1">
      <alignment vertical="center"/>
    </xf>
    <xf numFmtId="9" fontId="1" fillId="3" borderId="7" xfId="2" applyFont="1" applyFill="1" applyBorder="1" applyAlignment="1">
      <alignment horizontal="center" vertical="center"/>
    </xf>
    <xf numFmtId="164" fontId="19" fillId="3" borderId="7" xfId="10" applyFont="1" applyFill="1" applyBorder="1">
      <alignment horizontal="center" vertical="center"/>
    </xf>
    <xf numFmtId="0" fontId="4" fillId="0" borderId="4" xfId="0" applyFont="1" applyBorder="1" applyAlignment="1">
      <alignment horizontal="right" vertical="center"/>
    </xf>
    <xf numFmtId="0" fontId="23" fillId="7" borderId="0" xfId="0" applyFont="1" applyFill="1" applyAlignment="1">
      <alignment horizontal="left" vertical="center" indent="1"/>
    </xf>
    <xf numFmtId="0" fontId="19" fillId="7" borderId="0" xfId="11" applyFont="1" applyFill="1" applyBorder="1" applyAlignment="1">
      <alignment vertical="center"/>
    </xf>
    <xf numFmtId="9" fontId="1" fillId="7" borderId="0" xfId="2" applyFont="1" applyFill="1" applyBorder="1" applyAlignment="1">
      <alignment horizontal="center" vertical="center"/>
    </xf>
    <xf numFmtId="164" fontId="19" fillId="7" borderId="0" xfId="0" applyNumberFormat="1" applyFont="1" applyFill="1" applyAlignment="1">
      <alignment horizontal="center" vertical="center"/>
    </xf>
    <xf numFmtId="164" fontId="1" fillId="7" borderId="0" xfId="0" applyNumberFormat="1" applyFont="1" applyFill="1" applyAlignment="1">
      <alignment horizontal="center" vertical="center"/>
    </xf>
    <xf numFmtId="0" fontId="19" fillId="4" borderId="5" xfId="12" applyFont="1" applyFill="1" applyBorder="1">
      <alignment horizontal="left" vertical="center" indent="2"/>
    </xf>
    <xf numFmtId="0" fontId="19" fillId="4" borderId="5" xfId="11" applyFont="1" applyFill="1" applyBorder="1" applyAlignment="1">
      <alignment vertical="center"/>
    </xf>
    <xf numFmtId="9" fontId="1" fillId="4" borderId="5" xfId="2" applyFont="1" applyFill="1" applyBorder="1" applyAlignment="1">
      <alignment horizontal="center" vertical="center"/>
    </xf>
    <xf numFmtId="164" fontId="19" fillId="4" borderId="5" xfId="10" applyFont="1" applyFill="1" applyBorder="1">
      <alignment horizontal="center" vertical="center"/>
    </xf>
    <xf numFmtId="0" fontId="23" fillId="8" borderId="0" xfId="0" applyFont="1" applyFill="1" applyAlignment="1">
      <alignment horizontal="left" vertical="center" indent="1"/>
    </xf>
    <xf numFmtId="0" fontId="19" fillId="8" borderId="0" xfId="11" applyFont="1" applyFill="1" applyBorder="1" applyAlignment="1">
      <alignment vertical="center"/>
    </xf>
    <xf numFmtId="9" fontId="1" fillId="8" borderId="0" xfId="2" applyFont="1" applyFill="1" applyBorder="1" applyAlignment="1">
      <alignment horizontal="center" vertical="center"/>
    </xf>
    <xf numFmtId="164" fontId="19" fillId="8" borderId="0" xfId="0" applyNumberFormat="1" applyFont="1" applyFill="1" applyAlignment="1">
      <alignment horizontal="center" vertical="center"/>
    </xf>
    <xf numFmtId="164" fontId="1" fillId="8" borderId="0" xfId="0" applyNumberFormat="1" applyFont="1" applyFill="1" applyAlignment="1">
      <alignment horizontal="center" vertical="center"/>
    </xf>
    <xf numFmtId="0" fontId="4" fillId="0" borderId="11" xfId="0" applyFont="1" applyBorder="1" applyAlignment="1">
      <alignment vertical="center"/>
    </xf>
    <xf numFmtId="0" fontId="19" fillId="5" borderId="8" xfId="12" applyFont="1" applyFill="1" applyBorder="1">
      <alignment horizontal="left" vertical="center" indent="2"/>
    </xf>
    <xf numFmtId="0" fontId="19" fillId="5" borderId="8" xfId="11" applyFont="1" applyFill="1" applyBorder="1" applyAlignment="1">
      <alignment vertical="center"/>
    </xf>
    <xf numFmtId="9" fontId="1" fillId="5" borderId="8" xfId="2" applyFont="1" applyFill="1" applyBorder="1" applyAlignment="1">
      <alignment horizontal="center" vertical="center"/>
    </xf>
    <xf numFmtId="164" fontId="19" fillId="5" borderId="8" xfId="10" applyFont="1" applyFill="1" applyBorder="1">
      <alignment horizontal="center" vertical="center"/>
    </xf>
    <xf numFmtId="0" fontId="23" fillId="9" borderId="0" xfId="0" applyFont="1" applyFill="1" applyAlignment="1">
      <alignment horizontal="left" vertical="center" indent="1"/>
    </xf>
    <xf numFmtId="0" fontId="19" fillId="9" borderId="0" xfId="11" applyFont="1" applyFill="1" applyBorder="1" applyAlignment="1">
      <alignment vertical="center"/>
    </xf>
    <xf numFmtId="9" fontId="1" fillId="9" borderId="0" xfId="2" applyFont="1" applyFill="1" applyBorder="1" applyAlignment="1">
      <alignment horizontal="center" vertical="center"/>
    </xf>
    <xf numFmtId="164" fontId="19" fillId="9" borderId="0" xfId="0" applyNumberFormat="1" applyFont="1" applyFill="1" applyAlignment="1">
      <alignment horizontal="center" vertical="center"/>
    </xf>
    <xf numFmtId="164" fontId="1" fillId="9" borderId="0" xfId="0" applyNumberFormat="1" applyFont="1" applyFill="1" applyAlignment="1">
      <alignment horizontal="center" vertical="center"/>
    </xf>
    <xf numFmtId="0" fontId="4" fillId="0" borderId="10" xfId="0" applyFont="1" applyBorder="1" applyAlignment="1">
      <alignment vertical="center"/>
    </xf>
    <xf numFmtId="0" fontId="19" fillId="10" borderId="9" xfId="12" applyFont="1" applyFill="1" applyBorder="1">
      <alignment horizontal="left" vertical="center" indent="2"/>
    </xf>
    <xf numFmtId="0" fontId="19" fillId="10" borderId="9" xfId="11" applyFont="1" applyFill="1" applyBorder="1" applyAlignment="1">
      <alignment vertical="center"/>
    </xf>
    <xf numFmtId="9" fontId="1" fillId="10" borderId="9" xfId="2" applyFont="1" applyFill="1" applyBorder="1" applyAlignment="1">
      <alignment horizontal="center" vertical="center"/>
    </xf>
    <xf numFmtId="164" fontId="19" fillId="10" borderId="9" xfId="10" applyFont="1" applyFill="1" applyBorder="1">
      <alignment horizontal="center" vertical="center"/>
    </xf>
    <xf numFmtId="0" fontId="19" fillId="0" borderId="0" xfId="12" applyFont="1" applyBorder="1">
      <alignment horizontal="left" vertical="center" indent="2"/>
    </xf>
    <xf numFmtId="0" fontId="19" fillId="0" borderId="0" xfId="11" applyFont="1" applyBorder="1" applyAlignment="1">
      <alignment vertical="center"/>
    </xf>
    <xf numFmtId="9" fontId="1" fillId="0" borderId="0" xfId="2" applyFont="1" applyBorder="1" applyAlignment="1">
      <alignment horizontal="center" vertical="center"/>
    </xf>
    <xf numFmtId="164" fontId="19" fillId="0" borderId="0" xfId="10" applyFont="1" applyBorder="1">
      <alignment horizontal="center" vertical="center"/>
    </xf>
    <xf numFmtId="0" fontId="24" fillId="2" borderId="0" xfId="0" applyFont="1" applyFill="1" applyAlignment="1">
      <alignment horizontal="left" vertical="center" indent="1"/>
    </xf>
    <xf numFmtId="0" fontId="24" fillId="2" borderId="0" xfId="0" applyFont="1" applyFill="1" applyAlignment="1">
      <alignment vertical="center"/>
    </xf>
    <xf numFmtId="9" fontId="1" fillId="2" borderId="0" xfId="2" applyFont="1" applyFill="1" applyBorder="1" applyAlignment="1">
      <alignment horizontal="center" vertical="center"/>
    </xf>
    <xf numFmtId="164" fontId="25" fillId="2" borderId="0" xfId="0" applyNumberFormat="1" applyFont="1" applyFill="1" applyAlignment="1">
      <alignment horizontal="left" vertical="center"/>
    </xf>
    <xf numFmtId="164" fontId="1" fillId="2" borderId="0" xfId="0" applyNumberFormat="1" applyFont="1" applyFill="1" applyAlignment="1">
      <alignment horizontal="center" vertical="center"/>
    </xf>
    <xf numFmtId="0" fontId="4" fillId="2" borderId="0" xfId="0" applyFont="1" applyFill="1" applyAlignment="1">
      <alignment vertical="center"/>
    </xf>
    <xf numFmtId="0" fontId="26" fillId="0" borderId="0" xfId="6" applyFont="1" applyAlignment="1">
      <alignment horizontal="left" vertical="center" indent="1"/>
    </xf>
    <xf numFmtId="0" fontId="26" fillId="0" borderId="0" xfId="7" applyFont="1" applyAlignment="1">
      <alignment horizontal="left" vertical="center" indent="1"/>
    </xf>
    <xf numFmtId="0" fontId="29" fillId="0" borderId="0" xfId="5" applyFont="1" applyAlignment="1">
      <alignment horizontal="left"/>
    </xf>
    <xf numFmtId="0" fontId="9" fillId="0" borderId="0" xfId="0" applyFont="1" applyAlignment="1">
      <alignment horizontal="left" vertical="center" indent="1"/>
    </xf>
    <xf numFmtId="0" fontId="3" fillId="0" borderId="0" xfId="0" applyFont="1" applyAlignment="1">
      <alignment horizontal="left" vertical="top" indent="1"/>
    </xf>
    <xf numFmtId="0" fontId="26" fillId="0" borderId="0" xfId="0" applyFont="1" applyAlignment="1">
      <alignment horizontal="left" vertical="center" indent="1"/>
    </xf>
    <xf numFmtId="0" fontId="30" fillId="0" borderId="0" xfId="0" applyFont="1" applyAlignment="1">
      <alignment horizontal="left" vertical="top" wrapText="1" indent="1"/>
    </xf>
    <xf numFmtId="0" fontId="0" fillId="0" borderId="0" xfId="0" applyAlignment="1">
      <alignment horizontal="left" vertical="top" wrapText="1" indent="1"/>
    </xf>
    <xf numFmtId="0" fontId="31" fillId="0" borderId="0" xfId="1" applyFont="1" applyAlignment="1" applyProtection="1">
      <alignment horizontal="left" vertical="top" indent="1"/>
    </xf>
    <xf numFmtId="0" fontId="1" fillId="0" borderId="0" xfId="0" applyFont="1" applyAlignment="1">
      <alignment horizontal="left" vertical="top" indent="1"/>
    </xf>
    <xf numFmtId="0" fontId="13" fillId="0" borderId="0" xfId="3" applyAlignment="1">
      <alignment wrapText="1"/>
    </xf>
    <xf numFmtId="0" fontId="20" fillId="11" borderId="16" xfId="0" applyFont="1" applyFill="1" applyBorder="1" applyAlignment="1">
      <alignment horizontal="left" vertical="center" indent="1"/>
    </xf>
    <xf numFmtId="0" fontId="4" fillId="2" borderId="21" xfId="0" applyFont="1" applyFill="1" applyBorder="1" applyAlignment="1">
      <alignment horizontal="left" indent="1"/>
    </xf>
    <xf numFmtId="0" fontId="20" fillId="11" borderId="16" xfId="0" applyFont="1" applyFill="1" applyBorder="1" applyAlignment="1">
      <alignment vertical="center"/>
    </xf>
    <xf numFmtId="0" fontId="4" fillId="2" borderId="21" xfId="0" applyFont="1" applyFill="1" applyBorder="1"/>
    <xf numFmtId="0" fontId="20" fillId="11" borderId="16" xfId="0" applyFont="1" applyFill="1" applyBorder="1" applyAlignment="1">
      <alignment horizontal="center" vertical="center"/>
    </xf>
    <xf numFmtId="0" fontId="27" fillId="0" borderId="0" xfId="0" applyFont="1" applyAlignment="1">
      <alignment horizontal="left"/>
    </xf>
    <xf numFmtId="0" fontId="28" fillId="0" borderId="0" xfId="0" applyFont="1"/>
    <xf numFmtId="165" fontId="27" fillId="0" borderId="0" xfId="9" applyFont="1" applyBorder="1" applyAlignment="1">
      <alignment horizontal="left"/>
    </xf>
    <xf numFmtId="0" fontId="26" fillId="0" borderId="0" xfId="8" applyFont="1" applyAlignment="1">
      <alignment horizontal="left"/>
    </xf>
    <xf numFmtId="0" fontId="4" fillId="0" borderId="0" xfId="0" applyFont="1"/>
    <xf numFmtId="166" fontId="19" fillId="2" borderId="13" xfId="0" applyNumberFormat="1" applyFont="1" applyFill="1" applyBorder="1" applyAlignment="1">
      <alignment horizontal="center" vertical="center" wrapText="1"/>
    </xf>
    <xf numFmtId="166" fontId="19" fillId="2" borderId="19" xfId="0" applyNumberFormat="1" applyFont="1" applyFill="1" applyBorder="1" applyAlignment="1">
      <alignment horizontal="center" vertical="center" wrapText="1"/>
    </xf>
    <xf numFmtId="166" fontId="19" fillId="2" borderId="18" xfId="0" applyNumberFormat="1" applyFont="1" applyFill="1" applyBorder="1" applyAlignment="1">
      <alignment horizontal="center" vertical="center" wrapText="1"/>
    </xf>
  </cellXfs>
  <cellStyles count="13">
    <cellStyle name="Comma" xfId="4" builtinId="3" customBuiltin="1"/>
    <cellStyle name="Date" xfId="10" xr:uid="{229918B6-DD13-4F5A-97B9-305F7E002AA3}"/>
    <cellStyle name="Heading 1" xfId="6" builtinId="16" customBuiltin="1"/>
    <cellStyle name="Heading 2" xfId="7" builtinId="17" customBuiltin="1"/>
    <cellStyle name="Heading 3" xfId="8" builtinId="18" customBuiltin="1"/>
    <cellStyle name="Hyperlink" xfId="1" builtinId="8" customBuiltin="1"/>
    <cellStyle name="Name" xfId="11" xr:uid="{B2D3C1EE-6B41-4801-AAFC-C2274E49E503}"/>
    <cellStyle name="Normal" xfId="0" builtinId="0"/>
    <cellStyle name="Percent" xfId="2" builtinId="5"/>
    <cellStyle name="Project Start" xfId="9" xr:uid="{8EB8A09A-C31C-40A3-B2C1-9449520178B8}"/>
    <cellStyle name="Task" xfId="12" xr:uid="{6391D789-272B-4DD2-9BF3-2CDCF610FA41}"/>
    <cellStyle name="Title" xfId="5" builtinId="15" customBuiltin="1"/>
    <cellStyle name="zHiddenText" xfId="3" xr:uid="{26E66EE6-E33F-4D77-BAE4-0FB4F5BBF673}"/>
  </cellStyles>
  <dxfs count="18">
    <dxf>
      <border>
        <left style="thin">
          <color theme="5"/>
        </left>
        <right style="thin">
          <color theme="5"/>
        </right>
        <vertical/>
        <horizontal/>
      </border>
    </dxf>
    <dxf>
      <fill>
        <patternFill>
          <bgColor theme="8"/>
        </patternFill>
      </fill>
      <border>
        <left/>
        <right/>
      </border>
    </dxf>
    <dxf>
      <fill>
        <patternFill>
          <bgColor theme="8" tint="0.59996337778862885"/>
        </patternFill>
      </fill>
      <border>
        <left/>
        <right/>
      </border>
    </dxf>
    <dxf>
      <fill>
        <patternFill>
          <bgColor theme="6" tint="0.39994506668294322"/>
        </patternFill>
      </fill>
      <border>
        <left/>
        <right/>
        <top style="thin">
          <color theme="0" tint="-4.9989318521683403E-2"/>
        </top>
        <bottom style="thin">
          <color theme="0" tint="-4.9989318521683403E-2"/>
        </bottom>
      </border>
    </dxf>
    <dxf>
      <fill>
        <patternFill>
          <bgColor theme="6" tint="0.79998168889431442"/>
        </patternFill>
      </fill>
      <border>
        <top style="thin">
          <color theme="0" tint="-4.9989318521683403E-2"/>
        </top>
        <bottom style="thin">
          <color theme="0" tint="-4.9989318521683403E-2"/>
        </bottom>
      </border>
    </dxf>
    <dxf>
      <fill>
        <patternFill>
          <bgColor theme="5" tint="0.39994506668294322"/>
        </patternFill>
      </fill>
      <border>
        <left/>
        <right/>
        <top style="thin">
          <color theme="0" tint="-4.9989318521683403E-2"/>
        </top>
        <bottom style="thin">
          <color theme="0" tint="-4.9989318521683403E-2"/>
        </bottom>
      </border>
    </dxf>
    <dxf>
      <fill>
        <patternFill>
          <bgColor theme="5" tint="0.79998168889431442"/>
        </patternFill>
      </fill>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border>
        <left style="thin">
          <color theme="0" tint="-0.24994659260841701"/>
        </left>
      </border>
    </dxf>
    <dxf>
      <border>
        <left style="thin">
          <color theme="0" tint="-0.24994659260841701"/>
        </left>
      </border>
    </dxf>
    <dxf>
      <border>
        <top style="thin">
          <color theme="4" tint="0.39994506668294322"/>
        </top>
      </border>
    </dxf>
    <dxf>
      <fill>
        <patternFill>
          <bgColor theme="0" tint="-4.9989318521683403E-2"/>
        </patternFill>
      </fill>
      <border>
        <top style="thin">
          <color theme="4" tint="0.39994506668294322"/>
        </top>
      </border>
    </dxf>
    <dxf>
      <font>
        <b/>
        <color theme="1"/>
      </font>
    </dxf>
    <dxf>
      <font>
        <b val="0"/>
        <i val="0"/>
        <color theme="1"/>
      </font>
      <border>
        <left style="thin">
          <color theme="4"/>
        </left>
      </border>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s>
  <tableStyles count="1" defaultTableStyle="TableStyleMedium2" defaultPivotStyle="PivotStyleLight16">
    <tableStyle name="ToDoList" pivot="0" count="9" xr9:uid="{00000000-0011-0000-FFFF-FFFF00000000}">
      <tableStyleElement type="wholeTable" dxfId="17"/>
      <tableStyleElement type="headerRow" dxfId="16"/>
      <tableStyleElement type="totalRow" dxfId="15"/>
      <tableStyleElement type="firstColumn" dxfId="14"/>
      <tableStyleElement type="lastColumn" dxfId="13"/>
      <tableStyleElement type="firstRowStripe" dxfId="12"/>
      <tableStyleElement type="secondRowStripe" dxfId="11"/>
      <tableStyleElement type="firstColumnStripe" dxfId="10"/>
      <tableStyleElement type="secondColumnStripe" dxfId="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215881"/>
      <color rgb="FF42648A"/>
      <color rgb="FF969696"/>
      <color rgb="FFC0C0C0"/>
      <color rgb="FF427FC2"/>
      <color rgb="FF44678E"/>
      <color rgb="FF4A6F9C"/>
      <color rgb="FF3969AD"/>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simple-gantt-chart.html?utm_source=ms&amp;utm_medium=file&amp;utm_campaign=office&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0</xdr:col>
      <xdr:colOff>1905000</xdr:colOff>
      <xdr:row>0</xdr:row>
      <xdr:rowOff>523875</xdr:rowOff>
    </xdr:to>
    <xdr:pic>
      <xdr:nvPicPr>
        <xdr:cNvPr id="2" name="Picture 1" descr="Vertex42 logo">
          <a:hlinkClick xmlns:r="http://schemas.openxmlformats.org/officeDocument/2006/relationships" r:id="rId1"/>
          <a:extLst>
            <a:ext uri="{FF2B5EF4-FFF2-40B4-BE49-F238E27FC236}">
              <a16:creationId xmlns:a16="http://schemas.microsoft.com/office/drawing/2014/main" id="{F8638EF3-2DAE-40BC-A45A-2B8C536FAB0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TM16400962">
      <a:dk1>
        <a:srgbClr val="000000"/>
      </a:dk1>
      <a:lt1>
        <a:srgbClr val="FFFFFF"/>
      </a:lt1>
      <a:dk2>
        <a:srgbClr val="0E2841"/>
      </a:dk2>
      <a:lt2>
        <a:srgbClr val="E8E8E8"/>
      </a:lt2>
      <a:accent1>
        <a:srgbClr val="6528F7"/>
      </a:accent1>
      <a:accent2>
        <a:srgbClr val="D800A6"/>
      </a:accent2>
      <a:accent3>
        <a:srgbClr val="7ECA9C"/>
      </a:accent3>
      <a:accent4>
        <a:srgbClr val="00ABB3"/>
      </a:accent4>
      <a:accent5>
        <a:srgbClr val="FFE227"/>
      </a:accent5>
      <a:accent6>
        <a:srgbClr val="1363DF"/>
      </a:accent6>
      <a:hlink>
        <a:srgbClr val="467886"/>
      </a:hlink>
      <a:folHlink>
        <a:srgbClr val="96607D"/>
      </a:folHlink>
    </a:clrScheme>
    <a:fontScheme name="Custom 32">
      <a:majorFont>
        <a:latin typeface="Arial Black"/>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vertex42.com/ExcelTemplates/simple-gantt-chart.html?utm_source=ms&amp;utm_medium=file&amp;utm_campaign=office&amp;utm_content=text" TargetMode="External"/><Relationship Id="rId1" Type="http://schemas.openxmlformats.org/officeDocument/2006/relationships/hyperlink" Target="https://www.vertex42.com/ExcelTemplates/simple-gantt-chart.html?utm_source=ms&amp;utm_medium=file&amp;utm_campaign=office&amp;utm_content=ur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ExcelTemplates/simple-gantt-chart.html?utm_source=ms&amp;utm_medium=file&amp;utm_campaign=office&amp;utm_content=text" TargetMode="External"/><Relationship Id="rId2" Type="http://schemas.openxmlformats.org/officeDocument/2006/relationships/hyperlink" Target="https://www.vertex42.com/ExcelTemplates/simple-gantt-chart.html?utm_source=ms&amp;utm_medium=file&amp;utm_campaign=office&amp;utm_content=help" TargetMode="External"/><Relationship Id="rId1" Type="http://schemas.openxmlformats.org/officeDocument/2006/relationships/hyperlink" Target="https://www.vertex42.com/ExcelTemplates/excel-project-management.html?utm_source=ms&amp;utm_medium=file&amp;utm_campaign=office&amp;utm_content=text"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L36"/>
  <sheetViews>
    <sheetView showGridLines="0" tabSelected="1" showRuler="0" topLeftCell="A16" zoomScaleNormal="100" zoomScalePageLayoutView="70" workbookViewId="0">
      <selection activeCell="Q1" sqref="Q1:Z1"/>
    </sheetView>
  </sheetViews>
  <sheetFormatPr defaultColWidth="8.69921875" defaultRowHeight="30" customHeight="1" x14ac:dyDescent="0.25"/>
  <cols>
    <col min="1" max="1" width="2.69921875" style="13" customWidth="1"/>
    <col min="2" max="2" width="22.69921875" customWidth="1"/>
    <col min="3" max="3" width="16.69921875" customWidth="1"/>
    <col min="4" max="4" width="10.69921875" customWidth="1"/>
    <col min="5" max="5" width="10.69921875" style="2" customWidth="1"/>
    <col min="6" max="6" width="10.69921875" customWidth="1"/>
    <col min="7" max="7" width="2.69921875" customWidth="1"/>
    <col min="8" max="8" width="6" hidden="1" customWidth="1"/>
    <col min="9" max="65" width="2.69921875" customWidth="1"/>
  </cols>
  <sheetData>
    <row r="1" spans="1:64" ht="90" customHeight="1" x14ac:dyDescent="1.45">
      <c r="A1" s="14"/>
      <c r="B1" s="98" t="s">
        <v>54</v>
      </c>
      <c r="C1" s="18"/>
      <c r="D1" s="19"/>
      <c r="E1" s="20"/>
      <c r="F1" s="21"/>
      <c r="H1" s="1"/>
      <c r="I1" s="115" t="s">
        <v>50</v>
      </c>
      <c r="J1" s="116"/>
      <c r="K1" s="116"/>
      <c r="L1" s="116"/>
      <c r="M1" s="116"/>
      <c r="N1" s="116"/>
      <c r="O1" s="116"/>
      <c r="P1" s="24"/>
      <c r="Q1" s="114">
        <f ca="1">TODAY()</f>
        <v>45357</v>
      </c>
      <c r="R1" s="113"/>
      <c r="S1" s="113"/>
      <c r="T1" s="113"/>
      <c r="U1" s="113"/>
      <c r="V1" s="113"/>
      <c r="W1" s="113"/>
      <c r="X1" s="113"/>
      <c r="Y1" s="113"/>
      <c r="Z1" s="113"/>
    </row>
    <row r="2" spans="1:64" ht="30" customHeight="1" x14ac:dyDescent="0.6">
      <c r="B2" s="96" t="s">
        <v>21</v>
      </c>
      <c r="C2" s="97" t="s">
        <v>22</v>
      </c>
      <c r="D2" s="22"/>
      <c r="E2" s="23"/>
      <c r="F2" s="22"/>
      <c r="I2" s="115" t="s">
        <v>51</v>
      </c>
      <c r="J2" s="116"/>
      <c r="K2" s="116"/>
      <c r="L2" s="116"/>
      <c r="M2" s="116"/>
      <c r="N2" s="116"/>
      <c r="O2" s="116"/>
      <c r="P2" s="24"/>
      <c r="Q2" s="112">
        <v>1</v>
      </c>
      <c r="R2" s="113"/>
      <c r="S2" s="113"/>
      <c r="T2" s="113"/>
      <c r="U2" s="113"/>
      <c r="V2" s="113"/>
      <c r="W2" s="113"/>
      <c r="X2" s="113"/>
      <c r="Y2" s="113"/>
      <c r="Z2" s="113"/>
    </row>
    <row r="3" spans="1:64" s="26" customFormat="1" ht="30" customHeight="1" x14ac:dyDescent="0.25">
      <c r="A3" s="13"/>
      <c r="B3" s="25" t="s">
        <v>8</v>
      </c>
      <c r="D3" s="27"/>
      <c r="E3" s="28"/>
    </row>
    <row r="4" spans="1:64" s="26" customFormat="1" ht="30" customHeight="1" x14ac:dyDescent="0.25">
      <c r="A4" s="14"/>
      <c r="B4" s="29" t="s">
        <v>13</v>
      </c>
      <c r="E4" s="30"/>
      <c r="I4" s="119">
        <f ca="1">I5</f>
        <v>45355</v>
      </c>
      <c r="J4" s="117"/>
      <c r="K4" s="117"/>
      <c r="L4" s="117"/>
      <c r="M4" s="117"/>
      <c r="N4" s="117"/>
      <c r="O4" s="117"/>
      <c r="P4" s="117">
        <f ca="1">P5</f>
        <v>45362</v>
      </c>
      <c r="Q4" s="117"/>
      <c r="R4" s="117"/>
      <c r="S4" s="117"/>
      <c r="T4" s="117"/>
      <c r="U4" s="117"/>
      <c r="V4" s="117"/>
      <c r="W4" s="117">
        <f ca="1">W5</f>
        <v>45369</v>
      </c>
      <c r="X4" s="117"/>
      <c r="Y4" s="117"/>
      <c r="Z4" s="117"/>
      <c r="AA4" s="117"/>
      <c r="AB4" s="117"/>
      <c r="AC4" s="117"/>
      <c r="AD4" s="117">
        <f ca="1">AD5</f>
        <v>45376</v>
      </c>
      <c r="AE4" s="117"/>
      <c r="AF4" s="117"/>
      <c r="AG4" s="117"/>
      <c r="AH4" s="117"/>
      <c r="AI4" s="117"/>
      <c r="AJ4" s="117"/>
      <c r="AK4" s="117">
        <f ca="1">AK5</f>
        <v>45383</v>
      </c>
      <c r="AL4" s="117"/>
      <c r="AM4" s="117"/>
      <c r="AN4" s="117"/>
      <c r="AO4" s="117"/>
      <c r="AP4" s="117"/>
      <c r="AQ4" s="117"/>
      <c r="AR4" s="117">
        <f ca="1">AR5</f>
        <v>45390</v>
      </c>
      <c r="AS4" s="117"/>
      <c r="AT4" s="117"/>
      <c r="AU4" s="117"/>
      <c r="AV4" s="117"/>
      <c r="AW4" s="117"/>
      <c r="AX4" s="117"/>
      <c r="AY4" s="117">
        <f ca="1">AY5</f>
        <v>45397</v>
      </c>
      <c r="AZ4" s="117"/>
      <c r="BA4" s="117"/>
      <c r="BB4" s="117"/>
      <c r="BC4" s="117"/>
      <c r="BD4" s="117"/>
      <c r="BE4" s="117"/>
      <c r="BF4" s="117">
        <f ca="1">BF5</f>
        <v>45404</v>
      </c>
      <c r="BG4" s="117"/>
      <c r="BH4" s="117"/>
      <c r="BI4" s="117"/>
      <c r="BJ4" s="117"/>
      <c r="BK4" s="117"/>
      <c r="BL4" s="118"/>
    </row>
    <row r="5" spans="1:64" s="26" customFormat="1" ht="15" customHeight="1" x14ac:dyDescent="0.25">
      <c r="A5" s="106"/>
      <c r="B5" s="107" t="s">
        <v>5</v>
      </c>
      <c r="C5" s="109" t="s">
        <v>52</v>
      </c>
      <c r="D5" s="111" t="s">
        <v>1</v>
      </c>
      <c r="E5" s="111" t="s">
        <v>3</v>
      </c>
      <c r="F5" s="111" t="s">
        <v>4</v>
      </c>
      <c r="I5" s="31">
        <f ca="1">Project_Start-WEEKDAY(Project_Start,1)+2+7*(Display_Week-1)</f>
        <v>45355</v>
      </c>
      <c r="J5" s="31">
        <f ca="1">I5+1</f>
        <v>45356</v>
      </c>
      <c r="K5" s="31">
        <f t="shared" ref="K5:AX5" ca="1" si="0">J5+1</f>
        <v>45357</v>
      </c>
      <c r="L5" s="31">
        <f t="shared" ca="1" si="0"/>
        <v>45358</v>
      </c>
      <c r="M5" s="31">
        <f t="shared" ca="1" si="0"/>
        <v>45359</v>
      </c>
      <c r="N5" s="31">
        <f t="shared" ca="1" si="0"/>
        <v>45360</v>
      </c>
      <c r="O5" s="32">
        <f t="shared" ca="1" si="0"/>
        <v>45361</v>
      </c>
      <c r="P5" s="33">
        <f ca="1">O5+1</f>
        <v>45362</v>
      </c>
      <c r="Q5" s="31">
        <f ca="1">P5+1</f>
        <v>45363</v>
      </c>
      <c r="R5" s="31">
        <f t="shared" ca="1" si="0"/>
        <v>45364</v>
      </c>
      <c r="S5" s="31">
        <f t="shared" ca="1" si="0"/>
        <v>45365</v>
      </c>
      <c r="T5" s="31">
        <f t="shared" ca="1" si="0"/>
        <v>45366</v>
      </c>
      <c r="U5" s="31">
        <f t="shared" ca="1" si="0"/>
        <v>45367</v>
      </c>
      <c r="V5" s="32">
        <f t="shared" ca="1" si="0"/>
        <v>45368</v>
      </c>
      <c r="W5" s="33">
        <f ca="1">V5+1</f>
        <v>45369</v>
      </c>
      <c r="X5" s="31">
        <f ca="1">W5+1</f>
        <v>45370</v>
      </c>
      <c r="Y5" s="31">
        <f t="shared" ca="1" si="0"/>
        <v>45371</v>
      </c>
      <c r="Z5" s="31">
        <f t="shared" ca="1" si="0"/>
        <v>45372</v>
      </c>
      <c r="AA5" s="31">
        <f t="shared" ca="1" si="0"/>
        <v>45373</v>
      </c>
      <c r="AB5" s="31">
        <f t="shared" ca="1" si="0"/>
        <v>45374</v>
      </c>
      <c r="AC5" s="32">
        <f t="shared" ca="1" si="0"/>
        <v>45375</v>
      </c>
      <c r="AD5" s="33">
        <f ca="1">AC5+1</f>
        <v>45376</v>
      </c>
      <c r="AE5" s="31">
        <f ca="1">AD5+1</f>
        <v>45377</v>
      </c>
      <c r="AF5" s="31">
        <f t="shared" ca="1" si="0"/>
        <v>45378</v>
      </c>
      <c r="AG5" s="31">
        <f t="shared" ca="1" si="0"/>
        <v>45379</v>
      </c>
      <c r="AH5" s="31">
        <f t="shared" ca="1" si="0"/>
        <v>45380</v>
      </c>
      <c r="AI5" s="31">
        <f t="shared" ca="1" si="0"/>
        <v>45381</v>
      </c>
      <c r="AJ5" s="32">
        <f t="shared" ca="1" si="0"/>
        <v>45382</v>
      </c>
      <c r="AK5" s="33">
        <f ca="1">AJ5+1</f>
        <v>45383</v>
      </c>
      <c r="AL5" s="31">
        <f ca="1">AK5+1</f>
        <v>45384</v>
      </c>
      <c r="AM5" s="31">
        <f t="shared" ca="1" si="0"/>
        <v>45385</v>
      </c>
      <c r="AN5" s="31">
        <f t="shared" ca="1" si="0"/>
        <v>45386</v>
      </c>
      <c r="AO5" s="31">
        <f t="shared" ca="1" si="0"/>
        <v>45387</v>
      </c>
      <c r="AP5" s="31">
        <f t="shared" ca="1" si="0"/>
        <v>45388</v>
      </c>
      <c r="AQ5" s="32">
        <f t="shared" ca="1" si="0"/>
        <v>45389</v>
      </c>
      <c r="AR5" s="33">
        <f ca="1">AQ5+1</f>
        <v>45390</v>
      </c>
      <c r="AS5" s="31">
        <f ca="1">AR5+1</f>
        <v>45391</v>
      </c>
      <c r="AT5" s="31">
        <f t="shared" ca="1" si="0"/>
        <v>45392</v>
      </c>
      <c r="AU5" s="31">
        <f t="shared" ca="1" si="0"/>
        <v>45393</v>
      </c>
      <c r="AV5" s="31">
        <f t="shared" ca="1" si="0"/>
        <v>45394</v>
      </c>
      <c r="AW5" s="31">
        <f t="shared" ca="1" si="0"/>
        <v>45395</v>
      </c>
      <c r="AX5" s="32">
        <f t="shared" ca="1" si="0"/>
        <v>45396</v>
      </c>
      <c r="AY5" s="33">
        <f ca="1">AX5+1</f>
        <v>45397</v>
      </c>
      <c r="AZ5" s="31">
        <f ca="1">AY5+1</f>
        <v>45398</v>
      </c>
      <c r="BA5" s="31">
        <f t="shared" ref="BA5:BE5" ca="1" si="1">AZ5+1</f>
        <v>45399</v>
      </c>
      <c r="BB5" s="31">
        <f t="shared" ca="1" si="1"/>
        <v>45400</v>
      </c>
      <c r="BC5" s="31">
        <f t="shared" ca="1" si="1"/>
        <v>45401</v>
      </c>
      <c r="BD5" s="31">
        <f t="shared" ca="1" si="1"/>
        <v>45402</v>
      </c>
      <c r="BE5" s="32">
        <f t="shared" ca="1" si="1"/>
        <v>45403</v>
      </c>
      <c r="BF5" s="33">
        <f ca="1">BE5+1</f>
        <v>45404</v>
      </c>
      <c r="BG5" s="31">
        <f ca="1">BF5+1</f>
        <v>45405</v>
      </c>
      <c r="BH5" s="31">
        <f t="shared" ref="BH5:BL5" ca="1" si="2">BG5+1</f>
        <v>45406</v>
      </c>
      <c r="BI5" s="31">
        <f t="shared" ca="1" si="2"/>
        <v>45407</v>
      </c>
      <c r="BJ5" s="31">
        <f t="shared" ca="1" si="2"/>
        <v>45408</v>
      </c>
      <c r="BK5" s="31">
        <f t="shared" ca="1" si="2"/>
        <v>45409</v>
      </c>
      <c r="BL5" s="31">
        <f t="shared" ca="1" si="2"/>
        <v>45410</v>
      </c>
    </row>
    <row r="6" spans="1:64" s="26" customFormat="1" ht="15" customHeight="1" thickBot="1" x14ac:dyDescent="0.3">
      <c r="A6" s="106"/>
      <c r="B6" s="108"/>
      <c r="C6" s="110"/>
      <c r="D6" s="110"/>
      <c r="E6" s="110"/>
      <c r="F6" s="110"/>
      <c r="I6" s="34" t="str">
        <f t="shared" ref="I6:AN6" ca="1" si="3">LEFT(TEXT(I5,"ddd"),1)</f>
        <v>M</v>
      </c>
      <c r="J6" s="35" t="str">
        <f t="shared" ca="1" si="3"/>
        <v>T</v>
      </c>
      <c r="K6" s="35" t="str">
        <f t="shared" ca="1" si="3"/>
        <v>W</v>
      </c>
      <c r="L6" s="35" t="str">
        <f t="shared" ca="1" si="3"/>
        <v>T</v>
      </c>
      <c r="M6" s="35" t="str">
        <f t="shared" ca="1" si="3"/>
        <v>F</v>
      </c>
      <c r="N6" s="35" t="str">
        <f t="shared" ca="1" si="3"/>
        <v>S</v>
      </c>
      <c r="O6" s="35" t="str">
        <f t="shared" ca="1" si="3"/>
        <v>S</v>
      </c>
      <c r="P6" s="35" t="str">
        <f t="shared" ca="1" si="3"/>
        <v>M</v>
      </c>
      <c r="Q6" s="35" t="str">
        <f t="shared" ca="1" si="3"/>
        <v>T</v>
      </c>
      <c r="R6" s="35" t="str">
        <f t="shared" ca="1" si="3"/>
        <v>W</v>
      </c>
      <c r="S6" s="35" t="str">
        <f t="shared" ca="1" si="3"/>
        <v>T</v>
      </c>
      <c r="T6" s="35" t="str">
        <f t="shared" ca="1" si="3"/>
        <v>F</v>
      </c>
      <c r="U6" s="35" t="str">
        <f t="shared" ca="1" si="3"/>
        <v>S</v>
      </c>
      <c r="V6" s="35" t="str">
        <f t="shared" ca="1" si="3"/>
        <v>S</v>
      </c>
      <c r="W6" s="35" t="str">
        <f t="shared" ca="1" si="3"/>
        <v>M</v>
      </c>
      <c r="X6" s="35" t="str">
        <f t="shared" ca="1" si="3"/>
        <v>T</v>
      </c>
      <c r="Y6" s="35" t="str">
        <f t="shared" ca="1" si="3"/>
        <v>W</v>
      </c>
      <c r="Z6" s="35" t="str">
        <f t="shared" ca="1" si="3"/>
        <v>T</v>
      </c>
      <c r="AA6" s="35" t="str">
        <f t="shared" ca="1" si="3"/>
        <v>F</v>
      </c>
      <c r="AB6" s="35" t="str">
        <f t="shared" ca="1" si="3"/>
        <v>S</v>
      </c>
      <c r="AC6" s="35" t="str">
        <f t="shared" ca="1" si="3"/>
        <v>S</v>
      </c>
      <c r="AD6" s="35" t="str">
        <f t="shared" ca="1" si="3"/>
        <v>M</v>
      </c>
      <c r="AE6" s="35" t="str">
        <f t="shared" ca="1" si="3"/>
        <v>T</v>
      </c>
      <c r="AF6" s="35" t="str">
        <f t="shared" ca="1" si="3"/>
        <v>W</v>
      </c>
      <c r="AG6" s="35" t="str">
        <f t="shared" ca="1" si="3"/>
        <v>T</v>
      </c>
      <c r="AH6" s="35" t="str">
        <f t="shared" ca="1" si="3"/>
        <v>F</v>
      </c>
      <c r="AI6" s="35" t="str">
        <f t="shared" ca="1" si="3"/>
        <v>S</v>
      </c>
      <c r="AJ6" s="35" t="str">
        <f t="shared" ca="1" si="3"/>
        <v>S</v>
      </c>
      <c r="AK6" s="35" t="str">
        <f t="shared" ca="1" si="3"/>
        <v>M</v>
      </c>
      <c r="AL6" s="35" t="str">
        <f t="shared" ca="1" si="3"/>
        <v>T</v>
      </c>
      <c r="AM6" s="35" t="str">
        <f t="shared" ca="1" si="3"/>
        <v>W</v>
      </c>
      <c r="AN6" s="35" t="str">
        <f t="shared" ca="1" si="3"/>
        <v>T</v>
      </c>
      <c r="AO6" s="35" t="str">
        <f t="shared" ref="AO6:BL6" ca="1" si="4">LEFT(TEXT(AO5,"ddd"),1)</f>
        <v>F</v>
      </c>
      <c r="AP6" s="35" t="str">
        <f t="shared" ca="1" si="4"/>
        <v>S</v>
      </c>
      <c r="AQ6" s="35" t="str">
        <f t="shared" ca="1" si="4"/>
        <v>S</v>
      </c>
      <c r="AR6" s="35" t="str">
        <f t="shared" ca="1" si="4"/>
        <v>M</v>
      </c>
      <c r="AS6" s="35" t="str">
        <f t="shared" ca="1" si="4"/>
        <v>T</v>
      </c>
      <c r="AT6" s="35" t="str">
        <f t="shared" ca="1" si="4"/>
        <v>W</v>
      </c>
      <c r="AU6" s="35" t="str">
        <f t="shared" ca="1" si="4"/>
        <v>T</v>
      </c>
      <c r="AV6" s="35" t="str">
        <f t="shared" ca="1" si="4"/>
        <v>F</v>
      </c>
      <c r="AW6" s="35" t="str">
        <f t="shared" ca="1" si="4"/>
        <v>S</v>
      </c>
      <c r="AX6" s="35" t="str">
        <f t="shared" ca="1" si="4"/>
        <v>S</v>
      </c>
      <c r="AY6" s="35" t="str">
        <f t="shared" ca="1" si="4"/>
        <v>M</v>
      </c>
      <c r="AZ6" s="35" t="str">
        <f t="shared" ca="1" si="4"/>
        <v>T</v>
      </c>
      <c r="BA6" s="35" t="str">
        <f t="shared" ca="1" si="4"/>
        <v>W</v>
      </c>
      <c r="BB6" s="35" t="str">
        <f t="shared" ca="1" si="4"/>
        <v>T</v>
      </c>
      <c r="BC6" s="35" t="str">
        <f t="shared" ca="1" si="4"/>
        <v>F</v>
      </c>
      <c r="BD6" s="35" t="str">
        <f t="shared" ca="1" si="4"/>
        <v>S</v>
      </c>
      <c r="BE6" s="35" t="str">
        <f t="shared" ca="1" si="4"/>
        <v>S</v>
      </c>
      <c r="BF6" s="35" t="str">
        <f t="shared" ca="1" si="4"/>
        <v>M</v>
      </c>
      <c r="BG6" s="35" t="str">
        <f t="shared" ca="1" si="4"/>
        <v>T</v>
      </c>
      <c r="BH6" s="35" t="str">
        <f t="shared" ca="1" si="4"/>
        <v>W</v>
      </c>
      <c r="BI6" s="35" t="str">
        <f t="shared" ca="1" si="4"/>
        <v>T</v>
      </c>
      <c r="BJ6" s="35" t="str">
        <f t="shared" ca="1" si="4"/>
        <v>F</v>
      </c>
      <c r="BK6" s="35" t="str">
        <f t="shared" ca="1" si="4"/>
        <v>S</v>
      </c>
      <c r="BL6" s="36" t="str">
        <f t="shared" ca="1" si="4"/>
        <v>S</v>
      </c>
    </row>
    <row r="7" spans="1:64" s="26" customFormat="1" ht="30" hidden="1" customHeight="1" thickBot="1" x14ac:dyDescent="0.3">
      <c r="A7" s="13" t="s">
        <v>20</v>
      </c>
      <c r="B7" s="37"/>
      <c r="C7" s="38"/>
      <c r="D7" s="37"/>
      <c r="E7" s="37"/>
      <c r="F7" s="37"/>
      <c r="H7" s="26" t="str">
        <f>IF(OR(ISBLANK(task_start),ISBLANK(task_end)),"",task_end-task_start+1)</f>
        <v/>
      </c>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row>
    <row r="8" spans="1:64" s="46" customFormat="1" ht="30" customHeight="1" thickBot="1" x14ac:dyDescent="0.3">
      <c r="A8" s="14"/>
      <c r="B8" s="40" t="s">
        <v>28</v>
      </c>
      <c r="C8" s="41"/>
      <c r="D8" s="42"/>
      <c r="E8" s="43"/>
      <c r="F8" s="44"/>
      <c r="G8" s="17"/>
      <c r="H8" s="5" t="str">
        <f t="shared" ref="H8:H33" si="5">IF(OR(ISBLANK(task_start),ISBLANK(task_end)),"",task_end-task_start+1)</f>
        <v/>
      </c>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row>
    <row r="9" spans="1:64" s="46" customFormat="1" ht="30" customHeight="1" thickBot="1" x14ac:dyDescent="0.3">
      <c r="A9" s="14"/>
      <c r="B9" s="47" t="s">
        <v>29</v>
      </c>
      <c r="C9" s="48" t="s">
        <v>23</v>
      </c>
      <c r="D9" s="49">
        <v>0.5</v>
      </c>
      <c r="E9" s="50">
        <f ca="1">Project_Start</f>
        <v>45357</v>
      </c>
      <c r="F9" s="50">
        <f ca="1">E9+3</f>
        <v>45360</v>
      </c>
      <c r="G9" s="17"/>
      <c r="H9" s="5">
        <f t="shared" ca="1" si="5"/>
        <v>4</v>
      </c>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row>
    <row r="10" spans="1:64" s="46" customFormat="1" ht="30" customHeight="1" thickBot="1" x14ac:dyDescent="0.3">
      <c r="A10" s="14"/>
      <c r="B10" s="52" t="s">
        <v>30</v>
      </c>
      <c r="C10" s="53" t="s">
        <v>24</v>
      </c>
      <c r="D10" s="54">
        <v>0.6</v>
      </c>
      <c r="E10" s="55">
        <f ca="1">F9</f>
        <v>45360</v>
      </c>
      <c r="F10" s="55">
        <f ca="1">E10+2</f>
        <v>45362</v>
      </c>
      <c r="G10" s="17"/>
      <c r="H10" s="5">
        <f t="shared" ca="1" si="5"/>
        <v>3</v>
      </c>
      <c r="I10" s="51"/>
      <c r="J10" s="51"/>
      <c r="K10" s="51"/>
      <c r="L10" s="51"/>
      <c r="M10" s="51"/>
      <c r="N10" s="51"/>
      <c r="O10" s="51"/>
      <c r="P10" s="51"/>
      <c r="Q10" s="51"/>
      <c r="R10" s="51"/>
      <c r="S10" s="51"/>
      <c r="T10" s="51"/>
      <c r="U10" s="56"/>
      <c r="V10" s="56"/>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row>
    <row r="11" spans="1:64" s="46" customFormat="1" ht="30" customHeight="1" thickBot="1" x14ac:dyDescent="0.3">
      <c r="A11" s="13"/>
      <c r="B11" s="52" t="s">
        <v>31</v>
      </c>
      <c r="C11" s="53" t="s">
        <v>25</v>
      </c>
      <c r="D11" s="54">
        <v>0.5</v>
      </c>
      <c r="E11" s="55">
        <f ca="1">F10</f>
        <v>45362</v>
      </c>
      <c r="F11" s="55">
        <f ca="1">E11+4</f>
        <v>45366</v>
      </c>
      <c r="G11" s="17"/>
      <c r="H11" s="5">
        <f t="shared" ca="1" si="5"/>
        <v>5</v>
      </c>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row>
    <row r="12" spans="1:64" s="46" customFormat="1" ht="30" customHeight="1" thickBot="1" x14ac:dyDescent="0.3">
      <c r="A12" s="13"/>
      <c r="B12" s="52" t="s">
        <v>32</v>
      </c>
      <c r="C12" s="53" t="s">
        <v>26</v>
      </c>
      <c r="D12" s="54">
        <v>0.25</v>
      </c>
      <c r="E12" s="55">
        <f ca="1">F11</f>
        <v>45366</v>
      </c>
      <c r="F12" s="55">
        <f ca="1">E12+5</f>
        <v>45371</v>
      </c>
      <c r="G12" s="17"/>
      <c r="H12" s="5">
        <f t="shared" ca="1" si="5"/>
        <v>6</v>
      </c>
      <c r="I12" s="51"/>
      <c r="J12" s="51"/>
      <c r="K12" s="51"/>
      <c r="L12" s="51"/>
      <c r="M12" s="51"/>
      <c r="N12" s="51"/>
      <c r="O12" s="51"/>
      <c r="P12" s="51"/>
      <c r="Q12" s="51"/>
      <c r="R12" s="51"/>
      <c r="S12" s="51"/>
      <c r="T12" s="51"/>
      <c r="U12" s="51"/>
      <c r="V12" s="51"/>
      <c r="W12" s="51"/>
      <c r="X12" s="51"/>
      <c r="Y12" s="56"/>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row>
    <row r="13" spans="1:64" s="46" customFormat="1" ht="30" customHeight="1" thickBot="1" x14ac:dyDescent="0.3">
      <c r="A13" s="13"/>
      <c r="B13" s="52" t="s">
        <v>33</v>
      </c>
      <c r="C13" s="53" t="s">
        <v>27</v>
      </c>
      <c r="D13" s="54"/>
      <c r="E13" s="55">
        <f ca="1">E10+1</f>
        <v>45361</v>
      </c>
      <c r="F13" s="55">
        <f ca="1">E13+2</f>
        <v>45363</v>
      </c>
      <c r="G13" s="17"/>
      <c r="H13" s="5">
        <f t="shared" ca="1" si="5"/>
        <v>3</v>
      </c>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row>
    <row r="14" spans="1:64" s="46" customFormat="1" ht="30" customHeight="1" thickBot="1" x14ac:dyDescent="0.3">
      <c r="A14" s="14"/>
      <c r="B14" s="57" t="s">
        <v>34</v>
      </c>
      <c r="C14" s="58"/>
      <c r="D14" s="59"/>
      <c r="E14" s="60"/>
      <c r="F14" s="61"/>
      <c r="G14" s="17"/>
      <c r="H14" s="5" t="str">
        <f t="shared" si="5"/>
        <v/>
      </c>
    </row>
    <row r="15" spans="1:64" s="46" customFormat="1" ht="30" customHeight="1" thickBot="1" x14ac:dyDescent="0.3">
      <c r="A15" s="14"/>
      <c r="B15" s="62" t="s">
        <v>35</v>
      </c>
      <c r="C15" s="63" t="s">
        <v>23</v>
      </c>
      <c r="D15" s="64">
        <v>0.5</v>
      </c>
      <c r="E15" s="65">
        <f ca="1">E13+1</f>
        <v>45362</v>
      </c>
      <c r="F15" s="65">
        <f ca="1">E15+4</f>
        <v>45366</v>
      </c>
      <c r="G15" s="17"/>
      <c r="H15" s="5">
        <f t="shared" ca="1" si="5"/>
        <v>5</v>
      </c>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row>
    <row r="16" spans="1:64" s="46" customFormat="1" ht="30" customHeight="1" thickBot="1" x14ac:dyDescent="0.3">
      <c r="A16" s="13"/>
      <c r="B16" s="62" t="s">
        <v>36</v>
      </c>
      <c r="C16" s="63" t="s">
        <v>24</v>
      </c>
      <c r="D16" s="64">
        <v>0.5</v>
      </c>
      <c r="E16" s="65">
        <f ca="1">E15+2</f>
        <v>45364</v>
      </c>
      <c r="F16" s="65">
        <f ca="1">E16+5</f>
        <v>45369</v>
      </c>
      <c r="G16" s="17"/>
      <c r="H16" s="5">
        <f t="shared" ca="1" si="5"/>
        <v>6</v>
      </c>
      <c r="I16" s="51"/>
      <c r="J16" s="51"/>
      <c r="K16" s="51"/>
      <c r="L16" s="51"/>
      <c r="M16" s="51"/>
      <c r="N16" s="51"/>
      <c r="O16" s="51"/>
      <c r="P16" s="51"/>
      <c r="Q16" s="51"/>
      <c r="R16" s="51"/>
      <c r="S16" s="51"/>
      <c r="T16" s="51"/>
      <c r="U16" s="56"/>
      <c r="V16" s="56"/>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row>
    <row r="17" spans="1:64" s="46" customFormat="1" ht="30" customHeight="1" thickBot="1" x14ac:dyDescent="0.3">
      <c r="A17" s="13"/>
      <c r="B17" s="62" t="s">
        <v>37</v>
      </c>
      <c r="C17" s="63" t="s">
        <v>25</v>
      </c>
      <c r="D17" s="64"/>
      <c r="E17" s="65">
        <f ca="1">F16</f>
        <v>45369</v>
      </c>
      <c r="F17" s="65">
        <f ca="1">E17+3</f>
        <v>45372</v>
      </c>
      <c r="G17" s="17"/>
      <c r="H17" s="5">
        <f t="shared" ca="1" si="5"/>
        <v>4</v>
      </c>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row>
    <row r="18" spans="1:64" s="46" customFormat="1" ht="30" customHeight="1" thickBot="1" x14ac:dyDescent="0.3">
      <c r="A18" s="13"/>
      <c r="B18" s="62" t="s">
        <v>38</v>
      </c>
      <c r="C18" s="63" t="s">
        <v>26</v>
      </c>
      <c r="D18" s="64"/>
      <c r="E18" s="65">
        <f ca="1">E17</f>
        <v>45369</v>
      </c>
      <c r="F18" s="65">
        <f ca="1">E18+2</f>
        <v>45371</v>
      </c>
      <c r="G18" s="17"/>
      <c r="H18" s="5">
        <f t="shared" ca="1" si="5"/>
        <v>3</v>
      </c>
      <c r="I18" s="51"/>
      <c r="J18" s="51"/>
      <c r="K18" s="51"/>
      <c r="L18" s="51"/>
      <c r="M18" s="51"/>
      <c r="N18" s="51"/>
      <c r="O18" s="51"/>
      <c r="P18" s="51"/>
      <c r="Q18" s="51"/>
      <c r="R18" s="51"/>
      <c r="S18" s="51"/>
      <c r="T18" s="51"/>
      <c r="U18" s="51"/>
      <c r="V18" s="51"/>
      <c r="W18" s="51"/>
      <c r="X18" s="51"/>
      <c r="Y18" s="56"/>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row>
    <row r="19" spans="1:64" s="46" customFormat="1" ht="30" customHeight="1" thickBot="1" x14ac:dyDescent="0.3">
      <c r="A19" s="13"/>
      <c r="B19" s="62" t="s">
        <v>39</v>
      </c>
      <c r="C19" s="63" t="s">
        <v>27</v>
      </c>
      <c r="D19" s="64"/>
      <c r="E19" s="65">
        <f ca="1">E18</f>
        <v>45369</v>
      </c>
      <c r="F19" s="65">
        <f ca="1">E19+3</f>
        <v>45372</v>
      </c>
      <c r="G19" s="17"/>
      <c r="H19" s="5">
        <f t="shared" ca="1" si="5"/>
        <v>4</v>
      </c>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row>
    <row r="20" spans="1:64" s="46" customFormat="1" ht="30" customHeight="1" thickBot="1" x14ac:dyDescent="0.3">
      <c r="A20" s="13"/>
      <c r="B20" s="66" t="s">
        <v>40</v>
      </c>
      <c r="C20" s="67"/>
      <c r="D20" s="68"/>
      <c r="E20" s="69"/>
      <c r="F20" s="70"/>
      <c r="G20" s="17"/>
      <c r="H20" s="5" t="str">
        <f t="shared" si="5"/>
        <v/>
      </c>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row>
    <row r="21" spans="1:64" s="46" customFormat="1" ht="30" customHeight="1" thickBot="1" x14ac:dyDescent="0.3">
      <c r="A21" s="13"/>
      <c r="B21" s="72" t="s">
        <v>41</v>
      </c>
      <c r="C21" s="73" t="s">
        <v>23</v>
      </c>
      <c r="D21" s="74">
        <v>0.5</v>
      </c>
      <c r="E21" s="75">
        <f ca="1">E9+15</f>
        <v>45372</v>
      </c>
      <c r="F21" s="75">
        <f ca="1">E21+5</f>
        <v>45377</v>
      </c>
      <c r="G21" s="17"/>
      <c r="H21" s="5">
        <f t="shared" ca="1" si="5"/>
        <v>6</v>
      </c>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row>
    <row r="22" spans="1:64" s="46" customFormat="1" ht="30" customHeight="1" thickBot="1" x14ac:dyDescent="0.3">
      <c r="A22" s="13"/>
      <c r="B22" s="72" t="s">
        <v>42</v>
      </c>
      <c r="C22" s="73" t="s">
        <v>24</v>
      </c>
      <c r="D22" s="74">
        <v>0.6</v>
      </c>
      <c r="E22" s="75">
        <f ca="1">F21+1</f>
        <v>45378</v>
      </c>
      <c r="F22" s="75">
        <f ca="1">E22+4</f>
        <v>45382</v>
      </c>
      <c r="G22" s="17"/>
      <c r="H22" s="5">
        <f t="shared" ca="1" si="5"/>
        <v>5</v>
      </c>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row>
    <row r="23" spans="1:64" s="46" customFormat="1" ht="30" customHeight="1" thickBot="1" x14ac:dyDescent="0.3">
      <c r="A23" s="13"/>
      <c r="B23" s="72" t="s">
        <v>43</v>
      </c>
      <c r="C23" s="73" t="s">
        <v>25</v>
      </c>
      <c r="D23" s="74">
        <v>0.5</v>
      </c>
      <c r="E23" s="75">
        <f ca="1">E22+5</f>
        <v>45383</v>
      </c>
      <c r="F23" s="75">
        <f ca="1">E23+5</f>
        <v>45388</v>
      </c>
      <c r="G23" s="17"/>
      <c r="H23" s="5">
        <f t="shared" ca="1" si="5"/>
        <v>6</v>
      </c>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row>
    <row r="24" spans="1:64" s="46" customFormat="1" ht="30" customHeight="1" thickBot="1" x14ac:dyDescent="0.3">
      <c r="A24" s="13"/>
      <c r="B24" s="72" t="s">
        <v>44</v>
      </c>
      <c r="C24" s="73" t="s">
        <v>26</v>
      </c>
      <c r="D24" s="74">
        <v>0.25</v>
      </c>
      <c r="E24" s="75">
        <f ca="1">F23+1</f>
        <v>45389</v>
      </c>
      <c r="F24" s="75">
        <f ca="1">E24+4</f>
        <v>45393</v>
      </c>
      <c r="G24" s="17"/>
      <c r="H24" s="5">
        <f t="shared" ca="1" si="5"/>
        <v>5</v>
      </c>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row>
    <row r="25" spans="1:64" s="46" customFormat="1" ht="30" customHeight="1" thickBot="1" x14ac:dyDescent="0.3">
      <c r="A25" s="13"/>
      <c r="B25" s="72" t="s">
        <v>45</v>
      </c>
      <c r="C25" s="73" t="s">
        <v>27</v>
      </c>
      <c r="D25" s="74">
        <v>0.25</v>
      </c>
      <c r="E25" s="75">
        <f ca="1">E23</f>
        <v>45383</v>
      </c>
      <c r="F25" s="75">
        <f ca="1">E25+4</f>
        <v>45387</v>
      </c>
      <c r="G25" s="17"/>
      <c r="H25" s="5">
        <f t="shared" ca="1" si="5"/>
        <v>5</v>
      </c>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row>
    <row r="26" spans="1:64" s="46" customFormat="1" ht="30" customHeight="1" thickBot="1" x14ac:dyDescent="0.3">
      <c r="A26" s="13"/>
      <c r="B26" s="76" t="s">
        <v>53</v>
      </c>
      <c r="C26" s="77"/>
      <c r="D26" s="78"/>
      <c r="E26" s="79"/>
      <c r="F26" s="80"/>
      <c r="G26" s="17"/>
      <c r="H26" s="5" t="str">
        <f t="shared" si="5"/>
        <v/>
      </c>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row>
    <row r="27" spans="1:64" s="46" customFormat="1" ht="30" customHeight="1" thickBot="1" x14ac:dyDescent="0.3">
      <c r="A27" s="13"/>
      <c r="B27" s="82" t="s">
        <v>42</v>
      </c>
      <c r="C27" s="83" t="s">
        <v>23</v>
      </c>
      <c r="D27" s="84">
        <v>0.25</v>
      </c>
      <c r="E27" s="85">
        <f ca="1">E21+2</f>
        <v>45374</v>
      </c>
      <c r="F27" s="85">
        <f ca="1">E27+3</f>
        <v>45377</v>
      </c>
      <c r="G27" s="17"/>
      <c r="H27" s="5">
        <f t="shared" ca="1" si="5"/>
        <v>4</v>
      </c>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row>
    <row r="28" spans="1:64" s="46" customFormat="1" ht="30" customHeight="1" thickBot="1" x14ac:dyDescent="0.3">
      <c r="A28" s="13"/>
      <c r="B28" s="82" t="s">
        <v>46</v>
      </c>
      <c r="C28" s="83" t="s">
        <v>24</v>
      </c>
      <c r="D28" s="84">
        <v>0.25</v>
      </c>
      <c r="E28" s="85">
        <f ca="1">F27</f>
        <v>45377</v>
      </c>
      <c r="F28" s="85">
        <f ca="1">E28+4</f>
        <v>45381</v>
      </c>
      <c r="G28" s="17"/>
      <c r="H28" s="5">
        <f t="shared" ca="1" si="5"/>
        <v>5</v>
      </c>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row>
    <row r="29" spans="1:64" s="46" customFormat="1" ht="30" customHeight="1" thickBot="1" x14ac:dyDescent="0.3">
      <c r="A29" s="13"/>
      <c r="B29" s="82" t="s">
        <v>47</v>
      </c>
      <c r="C29" s="83" t="s">
        <v>25</v>
      </c>
      <c r="D29" s="84">
        <v>0.5</v>
      </c>
      <c r="E29" s="85">
        <f ca="1">F28+1</f>
        <v>45382</v>
      </c>
      <c r="F29" s="85">
        <f ca="1">E29+3</f>
        <v>45385</v>
      </c>
      <c r="G29" s="17"/>
      <c r="H29" s="5">
        <f t="shared" ca="1" si="5"/>
        <v>4</v>
      </c>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row>
    <row r="30" spans="1:64" s="46" customFormat="1" ht="30" customHeight="1" thickBot="1" x14ac:dyDescent="0.3">
      <c r="A30" s="13"/>
      <c r="B30" s="82" t="s">
        <v>48</v>
      </c>
      <c r="C30" s="83" t="s">
        <v>26</v>
      </c>
      <c r="D30" s="84">
        <v>0.6</v>
      </c>
      <c r="E30" s="85">
        <f ca="1">E27+5</f>
        <v>45379</v>
      </c>
      <c r="F30" s="85">
        <f ca="1">E30+3</f>
        <v>45382</v>
      </c>
      <c r="G30" s="17"/>
      <c r="H30" s="5">
        <f t="shared" ca="1" si="5"/>
        <v>4</v>
      </c>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row>
    <row r="31" spans="1:64" s="46" customFormat="1" ht="30" customHeight="1" thickBot="1" x14ac:dyDescent="0.3">
      <c r="A31" s="13"/>
      <c r="B31" s="82" t="s">
        <v>49</v>
      </c>
      <c r="C31" s="83" t="s">
        <v>27</v>
      </c>
      <c r="D31" s="84">
        <v>0.5</v>
      </c>
      <c r="E31" s="85">
        <f ca="1">E27+7</f>
        <v>45381</v>
      </c>
      <c r="F31" s="85">
        <f ca="1">E31+5</f>
        <v>45386</v>
      </c>
      <c r="G31" s="17"/>
      <c r="H31" s="5">
        <f t="shared" ca="1" si="5"/>
        <v>6</v>
      </c>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row>
    <row r="32" spans="1:64" s="46" customFormat="1" ht="30" customHeight="1" thickBot="1" x14ac:dyDescent="0.3">
      <c r="A32" s="13"/>
      <c r="B32" s="86"/>
      <c r="C32" s="87"/>
      <c r="D32" s="88"/>
      <c r="E32" s="89"/>
      <c r="F32" s="89"/>
      <c r="G32" s="17"/>
      <c r="H32" s="5" t="str">
        <f t="shared" si="5"/>
        <v/>
      </c>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row>
    <row r="33" spans="1:64" s="46" customFormat="1" ht="30" customHeight="1" thickBot="1" x14ac:dyDescent="0.3">
      <c r="A33" s="14"/>
      <c r="B33" s="90" t="s">
        <v>0</v>
      </c>
      <c r="C33" s="91"/>
      <c r="D33" s="92"/>
      <c r="E33" s="93"/>
      <c r="F33" s="94"/>
      <c r="G33" s="17"/>
      <c r="H33" s="6" t="str">
        <f t="shared" si="5"/>
        <v/>
      </c>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row>
    <row r="34" spans="1:64" ht="30" customHeight="1" x14ac:dyDescent="0.25">
      <c r="G34" s="3"/>
    </row>
    <row r="35" spans="1:64" ht="30" customHeight="1" x14ac:dyDescent="0.25">
      <c r="C35" s="16"/>
      <c r="F35" s="15"/>
    </row>
    <row r="36" spans="1:64" ht="30" customHeight="1" x14ac:dyDescent="0.25">
      <c r="C36" s="4"/>
    </row>
  </sheetData>
  <mergeCells count="18">
    <mergeCell ref="BF4:BL4"/>
    <mergeCell ref="I4:O4"/>
    <mergeCell ref="P4:V4"/>
    <mergeCell ref="W4:AC4"/>
    <mergeCell ref="AD4:AJ4"/>
    <mergeCell ref="AK4:AQ4"/>
    <mergeCell ref="AR4:AX4"/>
    <mergeCell ref="AY4:BE4"/>
    <mergeCell ref="F5:F6"/>
    <mergeCell ref="Q2:Z2"/>
    <mergeCell ref="Q1:Z1"/>
    <mergeCell ref="I1:O1"/>
    <mergeCell ref="I2:O2"/>
    <mergeCell ref="A5:A6"/>
    <mergeCell ref="B5:B6"/>
    <mergeCell ref="C5:C6"/>
    <mergeCell ref="D5:D6"/>
    <mergeCell ref="E5:E6"/>
  </mergeCells>
  <conditionalFormatting sqref="D7:D33">
    <cfRule type="dataBar" priority="23">
      <dataBar>
        <cfvo type="num" val="0"/>
        <cfvo type="num" val="1"/>
        <color theme="0"/>
      </dataBar>
      <extLst>
        <ext xmlns:x14="http://schemas.microsoft.com/office/spreadsheetml/2009/9/main" uri="{B025F937-C7B1-47D3-B67F-A62EFF666E3E}">
          <x14:id>{B0389232-4C98-4A03-AD0E-39F63BAD1F53}</x14:id>
        </ext>
      </extLst>
    </cfRule>
  </conditionalFormatting>
  <conditionalFormatting sqref="I9:BL13">
    <cfRule type="expression" dxfId="8" priority="6">
      <formula>AND(task_start&lt;=I$5,ROUNDDOWN((task_end-task_start+1)*task_progress,0)+task_start-1&gt;=I$5)</formula>
    </cfRule>
    <cfRule type="expression" dxfId="7" priority="7" stopIfTrue="1">
      <formula>AND(task_end&gt;=I$5,task_start&lt;J$5)</formula>
    </cfRule>
  </conditionalFormatting>
  <conditionalFormatting sqref="I15:BL19">
    <cfRule type="expression" dxfId="6" priority="4">
      <formula>AND(task_start&lt;=I$5,ROUNDDOWN((task_end-task_start+1)*task_progress,0)+task_start-1&gt;=I$5)</formula>
    </cfRule>
    <cfRule type="expression" dxfId="5" priority="5" stopIfTrue="1">
      <formula>AND(task_end&gt;=I$5,task_start&lt;J$5)</formula>
    </cfRule>
  </conditionalFormatting>
  <conditionalFormatting sqref="I21:BL25">
    <cfRule type="expression" dxfId="4" priority="2">
      <formula>AND(task_start&lt;=I$5,ROUNDDOWN((task_end-task_start+1)*task_progress,0)+task_start-1&gt;=I$5)</formula>
    </cfRule>
    <cfRule type="expression" dxfId="3" priority="3" stopIfTrue="1">
      <formula>AND(task_end&gt;=I$5,task_start&lt;J$5)</formula>
    </cfRule>
  </conditionalFormatting>
  <conditionalFormatting sqref="I27:BL31">
    <cfRule type="expression" dxfId="2" priority="36">
      <formula>AND(task_start&lt;=I$5,ROUNDDOWN((task_end-task_start+1)*task_progress,0)+task_start-1&gt;=I$5)</formula>
    </cfRule>
    <cfRule type="expression" dxfId="1" priority="37" stopIfTrue="1">
      <formula>AND(task_end&gt;=I$5,task_start&lt;J$5)</formula>
    </cfRule>
  </conditionalFormatting>
  <conditionalFormatting sqref="I4:BL31 I21:BL25 I15:BL19 I9:BL13 I27:BL31">
    <cfRule type="expression" dxfId="0" priority="1">
      <formula>AND(TODAY()&gt;=I$5, TODAY()&lt;J$5)</formula>
    </cfRule>
  </conditionalFormatting>
  <dataValidations count="13">
    <dataValidation type="whole" operator="greaterThanOrEqual" allowBlank="1" showInputMessage="1" promptTitle="Display Week" prompt="Changing this number will scroll the Gantt Chart view." sqref="Q2" xr:uid="{00000000-0002-0000-0000-000000000000}">
      <formula1>1</formula1>
    </dataValidation>
    <dataValidation allowBlank="1" showInputMessage="1" showErrorMessage="1" prompt="Create a Project Schedule in this worksheet._x000a_Enter title of this project in cell B1. _x000a_Information on how to use this worksheet, including instructions for screen readers and the author of this workbook, is in the About worksheet._x000a_" sqref="A1" xr:uid="{D005F8F4-EA16-4627-8A05-1997BE425B88}"/>
    <dataValidation allowBlank="1" showInputMessage="1" showErrorMessage="1" prompt="Enter Company name in cel B2." sqref="A2" xr:uid="{75F274B0-5B30-4CC0-A53C-C012C0845179}"/>
    <dataValidation allowBlank="1" showInputMessage="1" showErrorMessage="1" prompt="Enter the name of the Project Lead in cell C3. Enter the Project Start date in cell Q1. Project Start: label is in cell I1." sqref="A3" xr:uid="{EEA7C783-457F-401F-98B9-9035587B9210}"/>
    <dataValidation allowBlank="1" showInputMessage="1" showErrorMessage="1" prompt="The Display week in cell Q2 is the starting week to display in the project schedule in cell I4. The project start date is Week 1. To change the display week, enter a new week number in cell Q2._x000a__x000a_Start date for each week is auto calculated starting in I4." sqref="A4" xr:uid="{43382715-6BC7-4B19-A31B-4B13A11ED166}"/>
    <dataValidation allowBlank="1" showInputMessage="1" showErrorMessage="1" prompt="Cells I5 through BL5 contain the day number for the week represented in the cell block above each date and are auto calculated._x000a__x000a_Today's date is outlined from today's date in row 5 through the entire date column to the end of the project schedule." sqref="A5:A6" xr:uid="{7A3789A6-A3FB-43B6-A4F7-8C0AC564F67E}"/>
    <dataValidation allowBlank="1" showInputMessage="1" showErrorMessage="1" prompt="Cell B8 contains the Phase 1 sample title. Enter a new title in cell B8._x000a_To delete the phase and work only from tasks, simply delete this row." sqref="A8" xr:uid="{CEC78982-AFA8-419E-B0A2-676B709E5100}"/>
    <dataValidation allowBlank="1" showInputMessage="1" showErrorMessage="1" prompt="B9 contains the task name.  C9 is the assignee.  D9 is a progress bar that shades based on the number entered into the cell.  _x000a__x000a_E9 contains the start date and F9 contains the end date._x000a__x000a_The Gantt chart will fill in starting in cell I9 based on task dates." sqref="A9" xr:uid="{D870A2F6-6B07-4F5A-A81D-4BCCFADF8796}"/>
    <dataValidation allowBlank="1" showInputMessage="1" showErrorMessage="1" prompt="Rows 10 through 13 repeat the pattern from row 9. _x000a__x000a_Repeat the instructions from cell A9 for all task rows in this worksheet. _x000a__x000a_Continue entering tasks in cells A10 through A13 or go to cell A14 to learn more." sqref="A10" xr:uid="{872449A7-C3CC-45B6-BA90-B1AAD66BA0E5}"/>
    <dataValidation allowBlank="1" showInputMessage="1" showErrorMessage="1" prompt="Cell B14 contains the Phase 2 sample title. Enter a new title in cell B14._x000a_To delete the phase and work only from tasks, simply delete this row. To remove the phase, simply delete the row. Add tasks to previous phase by entering a new row above this one._x000a_" sqref="A14" xr:uid="{4F48FC41-E335-47F1-87AA-3333A52AD81C}"/>
    <dataValidation allowBlank="1" showInputMessage="1" showErrorMessage="1" prompt="Phase 3's sample block starts in cell B20." sqref="A20" xr:uid="{956902D1-D3B5-416D-BB69-9362D193BC0A}"/>
    <dataValidation allowBlank="1" showInputMessage="1" showErrorMessage="1" prompt="Phase 4's sample block starts in cell B26." sqref="A26" xr:uid="{DE54E5DE-526D-4D71-8D03-E99B4AB2FEE5}"/>
    <dataValidation allowBlank="1" showInputMessage="1" showErrorMessage="1" prompt="This row marks the end of the Project Schedule. DO NOT enter anything in this row. _x000a_Insert new rows ABOVE this one to continue building out your Project Schedule." sqref="A33" xr:uid="{79B9237E-4DD3-4E0F-8ED6-E0B695A99D96}"/>
  </dataValidations>
  <hyperlinks>
    <hyperlink ref="B4" r:id="rId1" xr:uid="{00000000-0004-0000-0000-000000000000}"/>
    <hyperlink ref="B3" r:id="rId2" xr:uid="{00000000-0004-0000-0000-000001000000}"/>
  </hyperlinks>
  <printOptions horizontalCentered="1"/>
  <pageMargins left="0.35" right="0.35" top="0.35" bottom="0.5" header="0.3" footer="0.3"/>
  <pageSetup scale="57" fitToHeight="0" orientation="landscape" r:id="rId3"/>
  <headerFooter differentFirst="1" scaleWithDoc="0">
    <oddFooter>Page &amp;P of &amp;N</oddFooter>
  </headerFooter>
  <ignoredErrors>
    <ignoredError sqref="F18 F22:F23 E23 F28" formula="1"/>
  </ignoredErrors>
  <extLst>
    <ext xmlns:x14="http://schemas.microsoft.com/office/spreadsheetml/2009/9/main" uri="{78C0D931-6437-407d-A8EE-F0AAD7539E65}">
      <x14:conditionalFormattings>
        <x14:conditionalFormatting xmlns:xm="http://schemas.microsoft.com/office/excel/2006/main">
          <x14:cfRule type="dataBar" id="{B0389232-4C98-4A03-AD0E-39F63BAD1F53}">
            <x14:dataBar minLength="0" maxLength="100" gradient="0">
              <x14:cfvo type="num">
                <xm:f>0</xm:f>
              </x14:cfvo>
              <x14:cfvo type="num">
                <xm:f>1</xm:f>
              </x14:cfvo>
              <x14:negativeFillColor rgb="FFFF0000"/>
              <x14:axisColor rgb="FF000000"/>
            </x14:dataBar>
          </x14:cfRule>
          <xm:sqref>D7:D33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4"/>
  <sheetViews>
    <sheetView showGridLines="0" zoomScaleNormal="100" workbookViewId="0"/>
  </sheetViews>
  <sheetFormatPr defaultColWidth="9" defaultRowHeight="13.2" x14ac:dyDescent="0.25"/>
  <cols>
    <col min="1" max="1" width="87" style="7" customWidth="1"/>
    <col min="2" max="16384" width="9" style="1"/>
  </cols>
  <sheetData>
    <row r="1" spans="1:2" ht="46.5" customHeight="1" x14ac:dyDescent="0.25"/>
    <row r="2" spans="1:2" s="9" customFormat="1" ht="15.6" x14ac:dyDescent="0.25">
      <c r="A2" s="99" t="s">
        <v>8</v>
      </c>
      <c r="B2" s="8"/>
    </row>
    <row r="3" spans="1:2" s="11" customFormat="1" ht="27" customHeight="1" x14ac:dyDescent="0.25">
      <c r="A3" s="100"/>
      <c r="B3" s="12"/>
    </row>
    <row r="4" spans="1:2" s="10" customFormat="1" ht="30" x14ac:dyDescent="0.7">
      <c r="A4" s="101" t="s">
        <v>7</v>
      </c>
    </row>
    <row r="5" spans="1:2" ht="74.25" customHeight="1" x14ac:dyDescent="0.25">
      <c r="A5" s="102" t="s">
        <v>16</v>
      </c>
    </row>
    <row r="6" spans="1:2" ht="26.25" customHeight="1" x14ac:dyDescent="0.25">
      <c r="A6" s="101" t="s">
        <v>19</v>
      </c>
    </row>
    <row r="7" spans="1:2" s="7" customFormat="1" ht="205.05" customHeight="1" x14ac:dyDescent="0.25">
      <c r="A7" s="103" t="s">
        <v>18</v>
      </c>
    </row>
    <row r="8" spans="1:2" s="10" customFormat="1" ht="30" x14ac:dyDescent="0.7">
      <c r="A8" s="101" t="s">
        <v>9</v>
      </c>
    </row>
    <row r="9" spans="1:2" ht="41.4" x14ac:dyDescent="0.25">
      <c r="A9" s="102" t="s">
        <v>17</v>
      </c>
    </row>
    <row r="10" spans="1:2" s="7" customFormat="1" ht="28.05" customHeight="1" x14ac:dyDescent="0.25">
      <c r="A10" s="104" t="s">
        <v>15</v>
      </c>
    </row>
    <row r="11" spans="1:2" s="10" customFormat="1" ht="30" x14ac:dyDescent="0.7">
      <c r="A11" s="101" t="s">
        <v>6</v>
      </c>
    </row>
    <row r="12" spans="1:2" ht="27.6" x14ac:dyDescent="0.25">
      <c r="A12" s="102" t="s">
        <v>14</v>
      </c>
    </row>
    <row r="13" spans="1:2" s="7" customFormat="1" ht="28.05" customHeight="1" x14ac:dyDescent="0.25">
      <c r="A13" s="104" t="s">
        <v>2</v>
      </c>
    </row>
    <row r="14" spans="1:2" s="10" customFormat="1" ht="30" x14ac:dyDescent="0.7">
      <c r="A14" s="101" t="s">
        <v>10</v>
      </c>
    </row>
    <row r="15" spans="1:2" ht="75" customHeight="1" x14ac:dyDescent="0.25">
      <c r="A15" s="102" t="s">
        <v>11</v>
      </c>
    </row>
    <row r="16" spans="1:2" ht="69" x14ac:dyDescent="0.25">
      <c r="A16" s="102" t="s">
        <v>12</v>
      </c>
    </row>
    <row r="17" spans="1:1" x14ac:dyDescent="0.25">
      <c r="A17" s="105"/>
    </row>
    <row r="18" spans="1:1" x14ac:dyDescent="0.25">
      <c r="A18" s="105"/>
    </row>
    <row r="19" spans="1:1" x14ac:dyDescent="0.25">
      <c r="A19" s="105"/>
    </row>
    <row r="20" spans="1:1" x14ac:dyDescent="0.25">
      <c r="A20" s="105"/>
    </row>
    <row r="21" spans="1:1" x14ac:dyDescent="0.25">
      <c r="A21" s="105"/>
    </row>
    <row r="22" spans="1:1" x14ac:dyDescent="0.25">
      <c r="A22" s="105"/>
    </row>
    <row r="23" spans="1:1" x14ac:dyDescent="0.25">
      <c r="A23" s="105"/>
    </row>
    <row r="24" spans="1:1" x14ac:dyDescent="0.25">
      <c r="A24" s="105"/>
    </row>
  </sheetData>
  <hyperlinks>
    <hyperlink ref="A13" r:id="rId1" xr:uid="{00000000-0004-0000-0100-000000000000}"/>
    <hyperlink ref="A10" r:id="rId2" xr:uid="{00000000-0004-0000-0100-000001000000}"/>
    <hyperlink ref="A2" r:id="rId3" xr:uid="{00000000-0004-0000-0100-000003000000}"/>
  </hyperlinks>
  <pageMargins left="0.5" right="0.5" top="0.5" bottom="0.5" header="0.3" footer="0.3"/>
  <pageSetup orientation="portrait" r:id="rId4"/>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8" ma:contentTypeDescription="Create a new document." ma:contentTypeScope="" ma:versionID="60f5a4f2d2b0abadcf532d48ebf9cb71">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7dd78129e6a1811f84807ad11c65153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element ref="ns2:MediaServiceObjectDetectorVersions" minOccurs="0"/>
                <xsd:element ref="ns2: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element name="MediaServiceObjectDetectorVersions" ma:index="31" nillable="true" ma:displayName="MediaServiceObjectDetectorVersions" ma:description="" ma:hidden="true" ma:indexed="true" ma:internalName="MediaServiceObjectDetectorVersions" ma:readOnly="true">
      <xsd:simpleType>
        <xsd:restriction base="dms:Text"/>
      </xsd:simpleType>
    </xsd:element>
    <xsd:element name="MediaServiceSystemTags" ma:index="3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xml><?xml version="1.0" encoding="utf-8"?>
<ds:datastoreItem xmlns:ds="http://schemas.openxmlformats.org/officeDocument/2006/customXml" ds:itemID="{97245281-08F3-4104-84BD-39F3D8CFB195}">
  <ds:schemaRefs>
    <ds:schemaRef ds:uri="http://schemas.microsoft.com/sharepoint/v3/contenttype/forms"/>
  </ds:schemaRefs>
</ds:datastoreItem>
</file>

<file path=customXml/itemProps2.xml><?xml version="1.0" encoding="utf-8"?>
<ds:datastoreItem xmlns:ds="http://schemas.openxmlformats.org/officeDocument/2006/customXml" ds:itemID="{A09426A3-87E9-4865-8A6C-3456B026AE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82239A0-E68C-493F-BEE6-C77FEA397FD6}">
  <ds:schemaRefs>
    <ds:schemaRef ds:uri="http://purl.org/dc/elements/1.1/"/>
    <ds:schemaRef ds:uri="16c05727-aa75-4e4a-9b5f-8a80a1165891"/>
    <ds:schemaRef ds:uri="http://schemas.microsoft.com/sharepoint/v3"/>
    <ds:schemaRef ds:uri="http://schemas.microsoft.com/office/2006/documentManagement/types"/>
    <ds:schemaRef ds:uri="http://schemas.microsoft.com/office/infopath/2007/PartnerControls"/>
    <ds:schemaRef ds:uri="http://purl.org/dc/dcmitype/"/>
    <ds:schemaRef ds:uri="http://schemas.openxmlformats.org/package/2006/metadata/core-properties"/>
    <ds:schemaRef ds:uri="230e9df3-be65-4c73-a93b-d1236ebd677e"/>
    <ds:schemaRef ds:uri="http://schemas.microsoft.com/office/2006/metadata/properties"/>
    <ds:schemaRef ds:uri="71af3243-3dd4-4a8d-8c0d-dd76da1f02a5"/>
    <ds:schemaRef ds:uri="http://www.w3.org/XML/1998/namespace"/>
    <ds:schemaRef ds:uri="http://purl.org/dc/terms/"/>
  </ds:schemaRefs>
</ds:datastoreItem>
</file>

<file path=docMetadata/LabelInfo.xml><?xml version="1.0" encoding="utf-8"?>
<clbl:labelList xmlns:clbl="http://schemas.microsoft.com/office/2020/mipLabelMetadata"/>
</file>

<file path=docProps/app.xml><?xml version="1.0" encoding="utf-8"?>
<Properties xmlns="http://schemas.openxmlformats.org/officeDocument/2006/extended-properties" xmlns:vt="http://schemas.openxmlformats.org/officeDocument/2006/docPropsVTypes">
  <Template>TM16400962</Template>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Project schedule</vt:lpstr>
      <vt:lpstr>About</vt:lpstr>
      <vt:lpstr>Display_Week</vt:lpstr>
      <vt:lpstr>'Project schedule'!Print_Titles</vt:lpstr>
      <vt:lpstr>Project_Start</vt:lpstr>
      <vt:lpstr>'Project schedule'!task_end</vt:lpstr>
      <vt:lpstr>'Project schedule'!task_progress</vt:lpstr>
      <vt:lpstr>'Project schedule'!task_start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Mekenzie Kerr</dc:creator>
  <dc:description/>
  <cp:lastModifiedBy>Mekenzie Kerr</cp:lastModifiedBy>
  <dcterms:created xsi:type="dcterms:W3CDTF">2022-03-11T22:41:12Z</dcterms:created>
  <dcterms:modified xsi:type="dcterms:W3CDTF">2024-03-06T20:19:03Z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y fmtid="{D5CDD505-2E9C-101B-9397-08002B2CF9AE}" pid="3" name="MediaServiceImageTags">
    <vt:lpwstr/>
  </property>
</Properties>
</file>